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7470" activeTab="0"/>
  </bookViews>
  <sheets>
    <sheet name="Меню 7-10 л.сырье" sheetId="1" r:id="rId1"/>
    <sheet name="набор прод" sheetId="2" r:id="rId2"/>
    <sheet name="ср.ККАЛ" sheetId="3" r:id="rId3"/>
  </sheets>
  <definedNames/>
  <calcPr fullCalcOnLoad="1"/>
</workbook>
</file>

<file path=xl/sharedStrings.xml><?xml version="1.0" encoding="utf-8"?>
<sst xmlns="http://schemas.openxmlformats.org/spreadsheetml/2006/main" count="1029" uniqueCount="258">
  <si>
    <t>Наименование блюда</t>
  </si>
  <si>
    <t>Выход блюда</t>
  </si>
  <si>
    <t>Б</t>
  </si>
  <si>
    <t>Ж</t>
  </si>
  <si>
    <t>У</t>
  </si>
  <si>
    <t>Хлеб пшеничный</t>
  </si>
  <si>
    <t>Хлеб ржаной</t>
  </si>
  <si>
    <t>Компот из свежих фруктов</t>
  </si>
  <si>
    <t>Сезон: осенне-зимний</t>
  </si>
  <si>
    <t>Витамины (мг)</t>
  </si>
  <si>
    <t>Минеральные вещества (мг)</t>
  </si>
  <si>
    <t>№ рец.</t>
  </si>
  <si>
    <t>Итого:</t>
  </si>
  <si>
    <t>Плов из птицы</t>
  </si>
  <si>
    <t>С</t>
  </si>
  <si>
    <t>А</t>
  </si>
  <si>
    <t>Е</t>
  </si>
  <si>
    <t>Са</t>
  </si>
  <si>
    <t>Р</t>
  </si>
  <si>
    <t>Мg</t>
  </si>
  <si>
    <t>Fe</t>
  </si>
  <si>
    <t>1/35</t>
  </si>
  <si>
    <t>1/30</t>
  </si>
  <si>
    <t>1/200</t>
  </si>
  <si>
    <t>Пищевые вещества (г)</t>
  </si>
  <si>
    <r>
      <rPr>
        <b/>
        <sz val="16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 ДЕНЬ</t>
    </r>
  </si>
  <si>
    <r>
      <t>В</t>
    </r>
    <r>
      <rPr>
        <sz val="8"/>
        <color indexed="8"/>
        <rFont val="Times New Roman"/>
        <family val="1"/>
      </rPr>
      <t>1</t>
    </r>
  </si>
  <si>
    <r>
      <rPr>
        <b/>
        <sz val="16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 xml:space="preserve"> ДЕНЬ</t>
    </r>
  </si>
  <si>
    <r>
      <rPr>
        <b/>
        <sz val="16"/>
        <color indexed="8"/>
        <rFont val="Times New Roman"/>
        <family val="1"/>
      </rPr>
      <t>4</t>
    </r>
    <r>
      <rPr>
        <b/>
        <sz val="14"/>
        <color indexed="8"/>
        <rFont val="Times New Roman"/>
        <family val="1"/>
      </rPr>
      <t xml:space="preserve"> ДЕНЬ</t>
    </r>
  </si>
  <si>
    <t>Фрукты свежие по сезону</t>
  </si>
  <si>
    <t>Сок фруктовый</t>
  </si>
  <si>
    <r>
      <rPr>
        <b/>
        <sz val="16"/>
        <color indexed="8"/>
        <rFont val="Times New Roman"/>
        <family val="1"/>
      </rPr>
      <t>5</t>
    </r>
    <r>
      <rPr>
        <b/>
        <sz val="14"/>
        <color indexed="8"/>
        <rFont val="Times New Roman"/>
        <family val="1"/>
      </rPr>
      <t xml:space="preserve"> ДЕНЬ</t>
    </r>
  </si>
  <si>
    <r>
      <rPr>
        <b/>
        <sz val="16"/>
        <color indexed="8"/>
        <rFont val="Times New Roman"/>
        <family val="1"/>
      </rPr>
      <t>6</t>
    </r>
    <r>
      <rPr>
        <b/>
        <sz val="14"/>
        <color indexed="8"/>
        <rFont val="Times New Roman"/>
        <family val="1"/>
      </rPr>
      <t xml:space="preserve"> ДЕНЬ</t>
    </r>
  </si>
  <si>
    <t>Каша рассыпчатая гречневая</t>
  </si>
  <si>
    <t>1/120</t>
  </si>
  <si>
    <t>Возрастная категория: 7-10 лет</t>
  </si>
  <si>
    <t>ЗАВТРАК</t>
  </si>
  <si>
    <t>Омлет натуральный</t>
  </si>
  <si>
    <t>1/105</t>
  </si>
  <si>
    <t>Бутерброд с колбасой п/к</t>
  </si>
  <si>
    <t>200/15/7</t>
  </si>
  <si>
    <r>
      <rPr>
        <b/>
        <sz val="16"/>
        <color indexed="8"/>
        <rFont val="Times New Roman"/>
        <family val="1"/>
      </rPr>
      <t>7</t>
    </r>
    <r>
      <rPr>
        <b/>
        <sz val="14"/>
        <color indexed="8"/>
        <rFont val="Times New Roman"/>
        <family val="1"/>
      </rPr>
      <t xml:space="preserve"> ДЕНЬ</t>
    </r>
  </si>
  <si>
    <t>Компот из сухофруктов</t>
  </si>
  <si>
    <t>Бутерброд с сыром</t>
  </si>
  <si>
    <r>
      <rPr>
        <b/>
        <sz val="16"/>
        <color indexed="8"/>
        <rFont val="Times New Roman"/>
        <family val="1"/>
      </rPr>
      <t>8</t>
    </r>
    <r>
      <rPr>
        <b/>
        <sz val="14"/>
        <color indexed="8"/>
        <rFont val="Times New Roman"/>
        <family val="1"/>
      </rPr>
      <t xml:space="preserve"> ДЕНЬ</t>
    </r>
  </si>
  <si>
    <r>
      <rPr>
        <b/>
        <sz val="16"/>
        <color indexed="8"/>
        <rFont val="Times New Roman"/>
        <family val="1"/>
      </rPr>
      <t>9</t>
    </r>
    <r>
      <rPr>
        <b/>
        <sz val="14"/>
        <color indexed="8"/>
        <rFont val="Times New Roman"/>
        <family val="1"/>
      </rPr>
      <t xml:space="preserve"> ДЕНЬ</t>
    </r>
  </si>
  <si>
    <r>
      <rPr>
        <b/>
        <sz val="16"/>
        <color indexed="8"/>
        <rFont val="Times New Roman"/>
        <family val="1"/>
      </rPr>
      <t>10</t>
    </r>
    <r>
      <rPr>
        <b/>
        <sz val="14"/>
        <color indexed="8"/>
        <rFont val="Times New Roman"/>
        <family val="1"/>
      </rPr>
      <t xml:space="preserve"> ДЕНЬ</t>
    </r>
  </si>
  <si>
    <t>Картофельное пюре</t>
  </si>
  <si>
    <t>Икра свекольная</t>
  </si>
  <si>
    <t>Макаронные изделия отварные</t>
  </si>
  <si>
    <t>1/150</t>
  </si>
  <si>
    <t>Чай с сахаром с лимоном</t>
  </si>
  <si>
    <t>Какао на молоке</t>
  </si>
  <si>
    <t>Птица, тушенная в соусе с овощами</t>
  </si>
  <si>
    <t>Цикличное меню составлено согласно СанПин 2,4,5,2409-08 п.6,6, п.6,13, п.6,14 завтрак 20-25%, п.6,15 Б:Ж:У-1:1:4, Са:Р-1:1,5, приложение3.</t>
  </si>
  <si>
    <t xml:space="preserve">Рецептуры блюд соответствуют "Сборнику рецептур блюд и кулинарных изделий для предприятий общественного питания при общеобразовательных школах" под ред. Лапшиной В.Т.-2004г, Сборник рецептур и кулинарных изделий для общественного питания,Москва 1994г </t>
  </si>
  <si>
    <t>Технолог Маковецкая Т.Г.________________</t>
  </si>
  <si>
    <t>Наимен.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</si>
  <si>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</si>
  <si>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</si>
  <si>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</si>
  <si>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</si>
  <si>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</si>
  <si>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</si>
  <si>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</si>
  <si>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</si>
  <si>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</si>
  <si>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</si>
  <si>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средн.</t>
  </si>
  <si>
    <t>Хлеб пшен.</t>
  </si>
  <si>
    <t>Хлеб ржан.</t>
  </si>
  <si>
    <t>Мясо</t>
  </si>
  <si>
    <t>Птица</t>
  </si>
  <si>
    <t>Рыба</t>
  </si>
  <si>
    <t>Колбас.изд.</t>
  </si>
  <si>
    <t>Молоко</t>
  </si>
  <si>
    <t>Кисломол.</t>
  </si>
  <si>
    <t>Творог</t>
  </si>
  <si>
    <t>Крупы</t>
  </si>
  <si>
    <t>Макароны</t>
  </si>
  <si>
    <t>Картофель</t>
  </si>
  <si>
    <t>Овощи</t>
  </si>
  <si>
    <t>Сок</t>
  </si>
  <si>
    <t>Сметана</t>
  </si>
  <si>
    <t>Масло слив.</t>
  </si>
  <si>
    <t>Масло раст.</t>
  </si>
  <si>
    <t>Яйцо</t>
  </si>
  <si>
    <t>Сахар</t>
  </si>
  <si>
    <t>Чай</t>
  </si>
  <si>
    <t>Какао</t>
  </si>
  <si>
    <t>Сыр</t>
  </si>
  <si>
    <t>Конд.изд.</t>
  </si>
  <si>
    <t>Мука</t>
  </si>
  <si>
    <t>Фрукты</t>
  </si>
  <si>
    <t>Сухофрукты</t>
  </si>
  <si>
    <t>1/35/20</t>
  </si>
  <si>
    <t>1/80</t>
  </si>
  <si>
    <t>1/150/15</t>
  </si>
  <si>
    <t>1/180/50</t>
  </si>
  <si>
    <t>1/150/50</t>
  </si>
  <si>
    <t>1/120/10</t>
  </si>
  <si>
    <t>1/50/10</t>
  </si>
  <si>
    <t>Соль</t>
  </si>
  <si>
    <t>Набор пищевых продуктов для питания детей 7-10 лет.</t>
  </si>
  <si>
    <t>1/100</t>
  </si>
  <si>
    <t>2/35</t>
  </si>
  <si>
    <t>1/40</t>
  </si>
  <si>
    <t>Азу</t>
  </si>
  <si>
    <t>Кисломолочный напиток</t>
  </si>
  <si>
    <t>Рыба, запечённая под молочным соусом</t>
  </si>
  <si>
    <t>1/200/5</t>
  </si>
  <si>
    <t>1/50/50</t>
  </si>
  <si>
    <t xml:space="preserve">Нарезка из свежих или соленых овощей (по сезону) </t>
  </si>
  <si>
    <t>1/200/50</t>
  </si>
  <si>
    <t>Рагу из овощей</t>
  </si>
  <si>
    <t>Свекла</t>
  </si>
  <si>
    <t>Яйца</t>
  </si>
  <si>
    <t>Горошек зелёный консервированный или кукуруза консервированная</t>
  </si>
  <si>
    <t>1/60</t>
  </si>
  <si>
    <t xml:space="preserve">Гуляш </t>
  </si>
  <si>
    <t>ккал</t>
  </si>
  <si>
    <t>Масло растительное</t>
  </si>
  <si>
    <t>Лук репчатый</t>
  </si>
  <si>
    <t>Морковь</t>
  </si>
  <si>
    <t>Рис</t>
  </si>
  <si>
    <t>Яблоки свежие</t>
  </si>
  <si>
    <t xml:space="preserve">Сахар </t>
  </si>
  <si>
    <t>Аскорбиновая кислота</t>
  </si>
  <si>
    <t>ОБЕД</t>
  </si>
  <si>
    <t>Капуста свежая</t>
  </si>
  <si>
    <t>Томат-паста</t>
  </si>
  <si>
    <t>Масло сливочное</t>
  </si>
  <si>
    <t>Тефтели из мяса и риса</t>
  </si>
  <si>
    <t>Мука пшеничная</t>
  </si>
  <si>
    <t>Икра кабачковая пром.произ-ва</t>
  </si>
  <si>
    <t>Мука пшеничный</t>
  </si>
  <si>
    <t>Томатная паста</t>
  </si>
  <si>
    <t>Огурцы соленые</t>
  </si>
  <si>
    <t>Птица, тушенная в сметанном соусе</t>
  </si>
  <si>
    <t>Соус:</t>
  </si>
  <si>
    <t>1/150/5</t>
  </si>
  <si>
    <t>Крупа пшеничная</t>
  </si>
  <si>
    <t>Лимон</t>
  </si>
  <si>
    <t>Пудинг из творога со сгущеным молоком</t>
  </si>
  <si>
    <t>Крупа манная</t>
  </si>
  <si>
    <t>Изюм</t>
  </si>
  <si>
    <t>Сухари</t>
  </si>
  <si>
    <t>Сгущеное молоко</t>
  </si>
  <si>
    <t>Какао порошок</t>
  </si>
  <si>
    <t>Суп из овощей</t>
  </si>
  <si>
    <t>Капуста б/к</t>
  </si>
  <si>
    <t>Горошек зеленый консервирован.</t>
  </si>
  <si>
    <t>Биточек из говядины</t>
  </si>
  <si>
    <t>Капуста квашеная</t>
  </si>
  <si>
    <t xml:space="preserve">Рыба припущенная </t>
  </si>
  <si>
    <t xml:space="preserve">Суп с крупой </t>
  </si>
  <si>
    <t>Крупа</t>
  </si>
  <si>
    <t>Томат- паста</t>
  </si>
  <si>
    <t>Крупа перловая</t>
  </si>
  <si>
    <t>Нарезка из свежих или соленых овощей (по сезону)</t>
  </si>
  <si>
    <t>Крупа гречневая</t>
  </si>
  <si>
    <r>
      <rPr>
        <b/>
        <sz val="16"/>
        <color indexed="8"/>
        <rFont val="Times New Roman"/>
        <family val="1"/>
      </rPr>
      <t xml:space="preserve">3 </t>
    </r>
    <r>
      <rPr>
        <b/>
        <sz val="14"/>
        <color indexed="8"/>
        <rFont val="Times New Roman"/>
        <family val="1"/>
      </rPr>
      <t>ДЕНЬ</t>
    </r>
  </si>
  <si>
    <t>Колбаса п/к</t>
  </si>
  <si>
    <t>Суп картофельный</t>
  </si>
  <si>
    <t>Лук</t>
  </si>
  <si>
    <t>Суп-лапша домашняя</t>
  </si>
  <si>
    <t>Вареники с творогом пром. произ-ва со сметаной</t>
  </si>
  <si>
    <t>Молоко т/п</t>
  </si>
  <si>
    <t>5,6</t>
  </si>
  <si>
    <t>Суп картофельный с бобовыми</t>
  </si>
  <si>
    <t>Горох</t>
  </si>
  <si>
    <t>Картофель, запеченный брусочками</t>
  </si>
  <si>
    <t>Кондитерские изделия (печенье, пряники) пром. произ-ва</t>
  </si>
  <si>
    <t>Горошек зелен.консервированный</t>
  </si>
  <si>
    <t>Биточек рыбный</t>
  </si>
  <si>
    <t>Капуста</t>
  </si>
  <si>
    <t>Суп картофельный с мясными фрикадельками</t>
  </si>
  <si>
    <t>1/200/25</t>
  </si>
  <si>
    <t>Сырники из творога со сметаной</t>
  </si>
  <si>
    <t>Макаронные изделия</t>
  </si>
  <si>
    <t>0,3</t>
  </si>
  <si>
    <t>Яйцо отварное</t>
  </si>
  <si>
    <t>Плов с мясом</t>
  </si>
  <si>
    <t>Крупа рисовая</t>
  </si>
  <si>
    <t>Манная крупа</t>
  </si>
  <si>
    <t>Каша пшеничная вязкая с маслом</t>
  </si>
  <si>
    <t>Сосиска отварная</t>
  </si>
  <si>
    <t>Рыбы, запеченная с картофелем по русски</t>
  </si>
  <si>
    <t>Соус 60:</t>
  </si>
  <si>
    <t>Борщ с капустой и картофелем со сметаной</t>
  </si>
  <si>
    <t>1/200/10</t>
  </si>
  <si>
    <t>1/150/70</t>
  </si>
  <si>
    <t>Кофейный напиток на молоке</t>
  </si>
  <si>
    <t>Кофейный напиток порошок</t>
  </si>
  <si>
    <t xml:space="preserve">Суп картофельный с макаронными изделиями </t>
  </si>
  <si>
    <t>Макароны запеченные с яйцом</t>
  </si>
  <si>
    <t xml:space="preserve">Макароны </t>
  </si>
  <si>
    <t>1/140</t>
  </si>
  <si>
    <t>1/50</t>
  </si>
  <si>
    <t>Шницель из говядины</t>
  </si>
  <si>
    <t>Капуста тушеная</t>
  </si>
  <si>
    <t>50-60%</t>
  </si>
  <si>
    <t>Каша молочная жидкая (манная  или овсяная "геркулес") с маслом слив.</t>
  </si>
  <si>
    <t>Каша молочная жидкая рисовая  или пшенная с маслом сливочным</t>
  </si>
  <si>
    <t>75-89</t>
  </si>
  <si>
    <t>40-48</t>
  </si>
  <si>
    <t>35-42</t>
  </si>
  <si>
    <t>18-22,5</t>
  </si>
  <si>
    <t>29-34</t>
  </si>
  <si>
    <t>7,4-9</t>
  </si>
  <si>
    <t>150-180</t>
  </si>
  <si>
    <t>1/60/60</t>
  </si>
  <si>
    <t>1/250/5</t>
  </si>
  <si>
    <t>75-90</t>
  </si>
  <si>
    <t>25-31</t>
  </si>
  <si>
    <t>23-30</t>
  </si>
  <si>
    <t>7,5-9,5</t>
  </si>
  <si>
    <t>94-113</t>
  </si>
  <si>
    <t>140-168</t>
  </si>
  <si>
    <t>100-120</t>
  </si>
  <si>
    <t>5-6</t>
  </si>
  <si>
    <t xml:space="preserve">Запеканка овощная </t>
  </si>
  <si>
    <t>Рассольник ленинградский</t>
  </si>
  <si>
    <t>15-17,5</t>
  </si>
  <si>
    <t>8-9,3</t>
  </si>
  <si>
    <t>20-24</t>
  </si>
  <si>
    <t>0,2-0,3</t>
  </si>
  <si>
    <t>0,6-0,8</t>
  </si>
  <si>
    <t>5-6,5</t>
  </si>
  <si>
    <t>7,5-9,3</t>
  </si>
  <si>
    <t>93-111</t>
  </si>
  <si>
    <t>7,5-9</t>
  </si>
  <si>
    <t>2,5-3</t>
  </si>
  <si>
    <t>Горячие завтраки и обеды</t>
  </si>
  <si>
    <t>Сезон осень-зима</t>
  </si>
  <si>
    <t>№ п/п</t>
  </si>
  <si>
    <t xml:space="preserve">День </t>
  </si>
  <si>
    <t xml:space="preserve">Завтрак </t>
  </si>
  <si>
    <t>Обед</t>
  </si>
  <si>
    <t>итого</t>
  </si>
  <si>
    <t>Итого</t>
  </si>
  <si>
    <t>Итого среднее</t>
  </si>
  <si>
    <t>норма в соответствии с СанПин</t>
  </si>
  <si>
    <t>20-25%</t>
  </si>
  <si>
    <t>30-35%</t>
  </si>
  <si>
    <t xml:space="preserve">завтрак </t>
  </si>
  <si>
    <t>обед</t>
  </si>
  <si>
    <t xml:space="preserve"> согласно примерного меню</t>
  </si>
  <si>
    <t>Средняя коллорийность блюд  перспективного 10 дневного меню</t>
  </si>
  <si>
    <t>Возрастная категория 7-10 лет</t>
  </si>
  <si>
    <t>470-587</t>
  </si>
  <si>
    <t>705-822</t>
  </si>
  <si>
    <t>1175-1409</t>
  </si>
  <si>
    <t>Итого в среднем за 12 дней:</t>
  </si>
  <si>
    <t>577,8</t>
  </si>
  <si>
    <t>727,5</t>
  </si>
  <si>
    <t>Булочка сдобная пром. производства с маслом</t>
  </si>
  <si>
    <t>Нетто (г)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</si>
</sst>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left" vertical="top"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49" fontId="56" fillId="0" borderId="10" xfId="0" applyNumberFormat="1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13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4" xfId="0" applyFont="1" applyBorder="1" applyAlignment="1">
      <alignment horizontal="right"/>
    </xf>
    <xf numFmtId="0" fontId="62" fillId="0" borderId="11" xfId="0" applyFont="1" applyBorder="1" applyAlignment="1">
      <alignment/>
    </xf>
    <xf numFmtId="180" fontId="62" fillId="0" borderId="14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180" fontId="56" fillId="0" borderId="10" xfId="0" applyNumberFormat="1" applyFont="1" applyBorder="1" applyAlignment="1">
      <alignment/>
    </xf>
    <xf numFmtId="9" fontId="55" fillId="0" borderId="15" xfId="0" applyNumberFormat="1" applyFont="1" applyBorder="1" applyAlignment="1">
      <alignment horizontal="center"/>
    </xf>
    <xf numFmtId="0" fontId="55" fillId="0" borderId="15" xfId="0" applyFont="1" applyBorder="1" applyAlignment="1">
      <alignment/>
    </xf>
    <xf numFmtId="0" fontId="55" fillId="0" borderId="15" xfId="0" applyFont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49" fontId="56" fillId="0" borderId="15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56" fillId="0" borderId="15" xfId="0" applyFont="1" applyFill="1" applyBorder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left" wrapText="1"/>
    </xf>
    <xf numFmtId="0" fontId="64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66" fillId="0" borderId="20" xfId="0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3:M30" comment="" totalsRowShown="0">
  <autoFilter ref="A3:M30"/>
  <tableColumns count="13">
    <tableColumn id="1" name="Наимен."/>
    <tableColumn id="2" name="1"/>
    <tableColumn id="3" name="2"/>
    <tableColumn id="4" name="3"/>
    <tableColumn id="5" name="4"/>
    <tableColumn id="6" name="5"/>
    <tableColumn id="7" name="6"/>
    <tableColumn id="8" name="7"/>
    <tableColumn id="9" name="8"/>
    <tableColumn id="10" name="9"/>
    <tableColumn id="11" name="10"/>
    <tableColumn id="14" name="средн."/>
    <tableColumn id="15" name="50-60%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5"/>
  <sheetViews>
    <sheetView tabSelected="1" zoomScale="95" zoomScaleNormal="95" zoomScaleSheetLayoutView="120" workbookViewId="0" topLeftCell="A257">
      <selection activeCell="T559" sqref="T559"/>
    </sheetView>
  </sheetViews>
  <sheetFormatPr defaultColWidth="9.140625" defaultRowHeight="15"/>
  <cols>
    <col min="1" max="1" width="5.8515625" style="3" customWidth="1"/>
    <col min="2" max="2" width="33.57421875" style="4" customWidth="1"/>
    <col min="3" max="3" width="8.8515625" style="4" customWidth="1"/>
    <col min="4" max="4" width="9.57421875" style="2" customWidth="1"/>
    <col min="5" max="5" width="5.421875" style="2" customWidth="1"/>
    <col min="6" max="6" width="5.00390625" style="2" customWidth="1"/>
    <col min="7" max="7" width="5.8515625" style="2" customWidth="1"/>
    <col min="8" max="8" width="6.140625" style="2" customWidth="1"/>
    <col min="9" max="9" width="7.00390625" style="0" customWidth="1"/>
    <col min="10" max="10" width="5.57421875" style="0" customWidth="1"/>
    <col min="11" max="12" width="5.7109375" style="0" customWidth="1"/>
    <col min="13" max="13" width="7.421875" style="0" customWidth="1"/>
    <col min="14" max="14" width="7.140625" style="0" customWidth="1"/>
    <col min="15" max="15" width="7.28125" style="0" customWidth="1"/>
    <col min="16" max="16" width="6.00390625" style="0" customWidth="1"/>
    <col min="19" max="19" width="9.140625" style="0" customWidth="1"/>
  </cols>
  <sheetData>
    <row r="2" spans="1:4" ht="15.75">
      <c r="A2" s="100" t="s">
        <v>25</v>
      </c>
      <c r="B2" s="101"/>
      <c r="C2" s="101"/>
      <c r="D2" s="101"/>
    </row>
    <row r="3" spans="1:4" ht="18.75" customHeight="1">
      <c r="A3" s="95" t="s">
        <v>8</v>
      </c>
      <c r="B3" s="96"/>
      <c r="C3" s="96"/>
      <c r="D3" s="96"/>
    </row>
    <row r="4" spans="1:9" ht="18.75" customHeight="1">
      <c r="A4" s="89" t="s">
        <v>35</v>
      </c>
      <c r="B4" s="89"/>
      <c r="C4" s="89"/>
      <c r="D4" s="89"/>
      <c r="F4" s="90" t="s">
        <v>36</v>
      </c>
      <c r="G4" s="91"/>
      <c r="H4" s="91"/>
      <c r="I4" s="91"/>
    </row>
    <row r="5" spans="1:16" ht="27.75" customHeight="1">
      <c r="A5" s="87" t="s">
        <v>11</v>
      </c>
      <c r="B5" s="87" t="s">
        <v>0</v>
      </c>
      <c r="C5" s="87" t="s">
        <v>257</v>
      </c>
      <c r="D5" s="87" t="s">
        <v>1</v>
      </c>
      <c r="E5" s="92" t="s">
        <v>24</v>
      </c>
      <c r="F5" s="93"/>
      <c r="G5" s="94"/>
      <c r="H5" s="87" t="s">
        <v>120</v>
      </c>
      <c r="I5" s="97" t="s">
        <v>9</v>
      </c>
      <c r="J5" s="98"/>
      <c r="K5" s="98"/>
      <c r="L5" s="99"/>
      <c r="M5" s="97" t="s">
        <v>10</v>
      </c>
      <c r="N5" s="98"/>
      <c r="O5" s="98"/>
      <c r="P5" s="99"/>
    </row>
    <row r="6" spans="1:16" ht="26.25" customHeight="1">
      <c r="A6" s="88"/>
      <c r="B6" s="88"/>
      <c r="C6" s="88"/>
      <c r="D6" s="88"/>
      <c r="E6" s="1" t="s">
        <v>2</v>
      </c>
      <c r="F6" s="1" t="s">
        <v>3</v>
      </c>
      <c r="G6" s="1" t="s">
        <v>4</v>
      </c>
      <c r="H6" s="88"/>
      <c r="I6" s="1" t="s">
        <v>26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</row>
    <row r="7" spans="1:16" ht="14.25" customHeight="1">
      <c r="A7" s="15">
        <v>1</v>
      </c>
      <c r="B7" s="15">
        <v>2</v>
      </c>
      <c r="C7" s="27">
        <v>3</v>
      </c>
      <c r="D7" s="15">
        <v>4</v>
      </c>
      <c r="E7" s="16">
        <v>5</v>
      </c>
      <c r="F7" s="16">
        <v>6</v>
      </c>
      <c r="G7" s="16">
        <v>7</v>
      </c>
      <c r="H7" s="15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</row>
    <row r="8" spans="1:16" ht="18.75" customHeight="1">
      <c r="A8" s="5">
        <v>492</v>
      </c>
      <c r="B8" s="45" t="s">
        <v>13</v>
      </c>
      <c r="C8" s="6"/>
      <c r="D8" s="49" t="s">
        <v>98</v>
      </c>
      <c r="E8" s="7">
        <v>12</v>
      </c>
      <c r="F8" s="7">
        <v>11</v>
      </c>
      <c r="G8" s="7">
        <v>27</v>
      </c>
      <c r="H8" s="7">
        <v>314</v>
      </c>
      <c r="I8" s="7">
        <v>15</v>
      </c>
      <c r="J8" s="7">
        <v>0.35</v>
      </c>
      <c r="K8" s="7">
        <v>0.1</v>
      </c>
      <c r="L8" s="7">
        <v>0.1</v>
      </c>
      <c r="M8" s="7">
        <v>26</v>
      </c>
      <c r="N8" s="7">
        <v>450</v>
      </c>
      <c r="O8" s="7">
        <v>65</v>
      </c>
      <c r="P8" s="7">
        <v>4.1</v>
      </c>
    </row>
    <row r="9" spans="1:16" ht="17.25" customHeight="1">
      <c r="A9" s="5"/>
      <c r="B9" s="31" t="s">
        <v>72</v>
      </c>
      <c r="C9" s="6">
        <v>67</v>
      </c>
      <c r="D9" s="4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7.25" customHeight="1">
      <c r="A10" s="5"/>
      <c r="B10" s="31" t="s">
        <v>121</v>
      </c>
      <c r="C10" s="6">
        <v>14</v>
      </c>
      <c r="D10" s="4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7.25" customHeight="1">
      <c r="A11" s="5"/>
      <c r="B11" s="31" t="s">
        <v>122</v>
      </c>
      <c r="C11" s="6">
        <v>14</v>
      </c>
      <c r="D11" s="4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25" customHeight="1">
      <c r="A12" s="5"/>
      <c r="B12" s="31" t="s">
        <v>123</v>
      </c>
      <c r="C12" s="6">
        <v>14</v>
      </c>
      <c r="D12" s="4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7.25" customHeight="1">
      <c r="A13" s="5"/>
      <c r="B13" s="31" t="s">
        <v>124</v>
      </c>
      <c r="C13" s="6">
        <v>65</v>
      </c>
      <c r="D13" s="4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7.25" customHeight="1">
      <c r="A14" s="5"/>
      <c r="B14" s="31" t="s">
        <v>102</v>
      </c>
      <c r="C14" s="6">
        <v>2</v>
      </c>
      <c r="D14" s="4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31.5">
      <c r="A15" s="5"/>
      <c r="B15" s="45" t="s">
        <v>112</v>
      </c>
      <c r="C15" s="6"/>
      <c r="D15" s="50" t="s">
        <v>96</v>
      </c>
      <c r="E15" s="9">
        <v>1</v>
      </c>
      <c r="F15" s="9">
        <v>0</v>
      </c>
      <c r="G15" s="9">
        <v>1</v>
      </c>
      <c r="H15" s="9">
        <v>12</v>
      </c>
      <c r="I15" s="9">
        <v>0.03</v>
      </c>
      <c r="J15" s="9">
        <v>17</v>
      </c>
      <c r="K15" s="9">
        <v>0.9</v>
      </c>
      <c r="L15" s="9">
        <v>1.3</v>
      </c>
      <c r="M15" s="9">
        <v>2.2</v>
      </c>
      <c r="N15" s="9">
        <v>20</v>
      </c>
      <c r="O15" s="9">
        <v>10</v>
      </c>
      <c r="P15" s="9">
        <v>2.8</v>
      </c>
    </row>
    <row r="16" spans="1:16" ht="17.25" customHeight="1">
      <c r="A16" s="5"/>
      <c r="B16" s="45" t="s">
        <v>5</v>
      </c>
      <c r="C16" s="6"/>
      <c r="D16" s="50" t="s">
        <v>21</v>
      </c>
      <c r="E16" s="9">
        <v>2.1</v>
      </c>
      <c r="F16" s="9">
        <v>0.2</v>
      </c>
      <c r="G16" s="9">
        <v>15</v>
      </c>
      <c r="H16" s="9">
        <v>80</v>
      </c>
      <c r="I16" s="9">
        <v>0.05</v>
      </c>
      <c r="J16" s="9">
        <v>0</v>
      </c>
      <c r="K16" s="9">
        <v>0</v>
      </c>
      <c r="L16" s="9">
        <v>0.4</v>
      </c>
      <c r="M16" s="9">
        <v>7</v>
      </c>
      <c r="N16" s="9">
        <v>30</v>
      </c>
      <c r="O16" s="9">
        <v>11</v>
      </c>
      <c r="P16" s="9">
        <v>0.7</v>
      </c>
    </row>
    <row r="17" spans="1:16" ht="17.25" customHeight="1">
      <c r="A17" s="5"/>
      <c r="B17" s="45" t="s">
        <v>6</v>
      </c>
      <c r="C17" s="6"/>
      <c r="D17" s="50" t="s">
        <v>22</v>
      </c>
      <c r="E17" s="9">
        <v>1.7</v>
      </c>
      <c r="F17" s="9">
        <v>0.3</v>
      </c>
      <c r="G17" s="9">
        <v>12</v>
      </c>
      <c r="H17" s="9">
        <v>60</v>
      </c>
      <c r="I17" s="9">
        <v>0.03</v>
      </c>
      <c r="J17" s="9">
        <v>0</v>
      </c>
      <c r="K17" s="9">
        <v>0</v>
      </c>
      <c r="L17" s="9">
        <v>0.2</v>
      </c>
      <c r="M17" s="9">
        <v>6</v>
      </c>
      <c r="N17" s="9">
        <v>30</v>
      </c>
      <c r="O17" s="9">
        <v>7</v>
      </c>
      <c r="P17" s="9">
        <v>0.1</v>
      </c>
    </row>
    <row r="18" spans="1:16" ht="16.5" customHeight="1">
      <c r="A18" s="5"/>
      <c r="B18" s="46" t="s">
        <v>30</v>
      </c>
      <c r="C18" s="6"/>
      <c r="D18" s="50" t="s">
        <v>23</v>
      </c>
      <c r="E18" s="9">
        <v>0.5</v>
      </c>
      <c r="F18" s="9">
        <v>0</v>
      </c>
      <c r="G18" s="9">
        <v>25</v>
      </c>
      <c r="H18" s="9">
        <v>100</v>
      </c>
      <c r="I18" s="9">
        <v>0.02</v>
      </c>
      <c r="J18" s="9">
        <v>4</v>
      </c>
      <c r="K18" s="9">
        <v>0</v>
      </c>
      <c r="L18" s="9">
        <v>0.2</v>
      </c>
      <c r="M18" s="9">
        <v>14</v>
      </c>
      <c r="N18" s="9">
        <v>14</v>
      </c>
      <c r="O18" s="9">
        <v>8</v>
      </c>
      <c r="P18" s="9">
        <v>2.8</v>
      </c>
    </row>
    <row r="19" spans="1:16" ht="18.75" customHeight="1">
      <c r="A19" s="5"/>
      <c r="B19" s="10" t="s">
        <v>12</v>
      </c>
      <c r="C19" s="10"/>
      <c r="D19" s="11"/>
      <c r="E19" s="11">
        <f aca="true" t="shared" si="0" ref="E19:P19">SUM(E8:E18)</f>
        <v>17.3</v>
      </c>
      <c r="F19" s="11">
        <f t="shared" si="0"/>
        <v>11.5</v>
      </c>
      <c r="G19" s="11">
        <f t="shared" si="0"/>
        <v>80</v>
      </c>
      <c r="H19" s="11">
        <f>SUM(H8:H18)</f>
        <v>566</v>
      </c>
      <c r="I19" s="11">
        <f t="shared" si="0"/>
        <v>15.129999999999999</v>
      </c>
      <c r="J19" s="11">
        <f t="shared" si="0"/>
        <v>21.35</v>
      </c>
      <c r="K19" s="11">
        <f t="shared" si="0"/>
        <v>1</v>
      </c>
      <c r="L19" s="11">
        <f t="shared" si="0"/>
        <v>2.2000000000000006</v>
      </c>
      <c r="M19" s="11">
        <f t="shared" si="0"/>
        <v>55.2</v>
      </c>
      <c r="N19" s="11">
        <f t="shared" si="0"/>
        <v>544</v>
      </c>
      <c r="O19" s="11">
        <f t="shared" si="0"/>
        <v>101</v>
      </c>
      <c r="P19" s="11">
        <f t="shared" si="0"/>
        <v>10.5</v>
      </c>
    </row>
    <row r="20" spans="1:9" ht="18.75" customHeight="1">
      <c r="A20" s="89"/>
      <c r="B20" s="89"/>
      <c r="C20" s="89"/>
      <c r="D20" s="89"/>
      <c r="F20" s="90" t="s">
        <v>128</v>
      </c>
      <c r="G20" s="91"/>
      <c r="H20" s="91"/>
      <c r="I20" s="91"/>
    </row>
    <row r="21" spans="1:16" ht="24.75" customHeight="1">
      <c r="A21" s="87" t="s">
        <v>11</v>
      </c>
      <c r="B21" s="87" t="s">
        <v>0</v>
      </c>
      <c r="C21" s="87" t="s">
        <v>257</v>
      </c>
      <c r="D21" s="87" t="s">
        <v>1</v>
      </c>
      <c r="E21" s="92" t="s">
        <v>24</v>
      </c>
      <c r="F21" s="93"/>
      <c r="G21" s="94"/>
      <c r="H21" s="87" t="s">
        <v>120</v>
      </c>
      <c r="I21" s="97" t="s">
        <v>9</v>
      </c>
      <c r="J21" s="98"/>
      <c r="K21" s="98"/>
      <c r="L21" s="99"/>
      <c r="M21" s="97" t="s">
        <v>10</v>
      </c>
      <c r="N21" s="98"/>
      <c r="O21" s="98"/>
      <c r="P21" s="99"/>
    </row>
    <row r="22" spans="1:16" ht="18.75" customHeight="1">
      <c r="A22" s="88"/>
      <c r="B22" s="88"/>
      <c r="C22" s="88"/>
      <c r="D22" s="88"/>
      <c r="E22" s="1" t="s">
        <v>2</v>
      </c>
      <c r="F22" s="1" t="s">
        <v>3</v>
      </c>
      <c r="G22" s="1" t="s">
        <v>4</v>
      </c>
      <c r="H22" s="88"/>
      <c r="I22" s="1" t="s">
        <v>26</v>
      </c>
      <c r="J22" s="1" t="s">
        <v>14</v>
      </c>
      <c r="K22" s="1" t="s">
        <v>15</v>
      </c>
      <c r="L22" s="1" t="s">
        <v>16</v>
      </c>
      <c r="M22" s="1" t="s">
        <v>17</v>
      </c>
      <c r="N22" s="1" t="s">
        <v>18</v>
      </c>
      <c r="O22" s="1" t="s">
        <v>19</v>
      </c>
      <c r="P22" s="1" t="s">
        <v>20</v>
      </c>
    </row>
    <row r="23" spans="1:16" ht="18.75" customHeight="1">
      <c r="A23" s="27">
        <v>1</v>
      </c>
      <c r="B23" s="27">
        <v>2</v>
      </c>
      <c r="C23" s="27">
        <v>3</v>
      </c>
      <c r="D23" s="27">
        <v>4</v>
      </c>
      <c r="E23" s="16">
        <v>5</v>
      </c>
      <c r="F23" s="16">
        <v>6</v>
      </c>
      <c r="G23" s="16">
        <v>7</v>
      </c>
      <c r="H23" s="27">
        <v>8</v>
      </c>
      <c r="I23" s="16">
        <v>9</v>
      </c>
      <c r="J23" s="16">
        <v>10</v>
      </c>
      <c r="K23" s="16">
        <v>11</v>
      </c>
      <c r="L23" s="16">
        <v>12</v>
      </c>
      <c r="M23" s="16">
        <v>13</v>
      </c>
      <c r="N23" s="16">
        <v>14</v>
      </c>
      <c r="O23" s="16">
        <v>15</v>
      </c>
      <c r="P23" s="16">
        <v>16</v>
      </c>
    </row>
    <row r="24" spans="1:16" ht="35.25" customHeight="1">
      <c r="A24" s="5">
        <v>110</v>
      </c>
      <c r="B24" s="45" t="s">
        <v>189</v>
      </c>
      <c r="C24" s="6"/>
      <c r="D24" s="49" t="s">
        <v>190</v>
      </c>
      <c r="E24" s="7">
        <v>1.5</v>
      </c>
      <c r="F24" s="7">
        <v>3.5</v>
      </c>
      <c r="G24" s="7">
        <v>11</v>
      </c>
      <c r="H24" s="7">
        <v>105</v>
      </c>
      <c r="I24" s="7">
        <v>0.02</v>
      </c>
      <c r="J24" s="7">
        <v>12.8</v>
      </c>
      <c r="K24" s="7">
        <v>0</v>
      </c>
      <c r="L24" s="7">
        <v>0</v>
      </c>
      <c r="M24" s="7">
        <v>3.6</v>
      </c>
      <c r="N24" s="7">
        <v>2.5</v>
      </c>
      <c r="O24" s="7">
        <v>7.4</v>
      </c>
      <c r="P24" s="7">
        <v>0.1</v>
      </c>
    </row>
    <row r="25" spans="1:16" ht="18.75" customHeight="1">
      <c r="A25" s="5"/>
      <c r="B25" s="31" t="s">
        <v>115</v>
      </c>
      <c r="C25" s="6">
        <v>32</v>
      </c>
      <c r="D25" s="4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8.75" customHeight="1">
      <c r="A26" s="5"/>
      <c r="B26" s="31" t="s">
        <v>129</v>
      </c>
      <c r="C26" s="6">
        <v>16</v>
      </c>
      <c r="D26" s="4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8.75" customHeight="1">
      <c r="A27" s="5"/>
      <c r="B27" s="31" t="s">
        <v>123</v>
      </c>
      <c r="C27" s="6">
        <v>8</v>
      </c>
      <c r="D27" s="49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8.75" customHeight="1">
      <c r="A28" s="5"/>
      <c r="B28" s="31" t="s">
        <v>122</v>
      </c>
      <c r="C28" s="6">
        <v>8</v>
      </c>
      <c r="D28" s="4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8.75" customHeight="1">
      <c r="A29" s="5"/>
      <c r="B29" s="31" t="s">
        <v>130</v>
      </c>
      <c r="C29" s="6">
        <v>6.4</v>
      </c>
      <c r="D29" s="4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8.75" customHeight="1">
      <c r="A30" s="5"/>
      <c r="B30" s="31" t="s">
        <v>131</v>
      </c>
      <c r="C30" s="6">
        <v>4</v>
      </c>
      <c r="D30" s="4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8.75" customHeight="1">
      <c r="A31" s="5"/>
      <c r="B31" s="31" t="s">
        <v>80</v>
      </c>
      <c r="C31" s="6">
        <v>16</v>
      </c>
      <c r="D31" s="5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8.75" customHeight="1">
      <c r="A32" s="5"/>
      <c r="B32" s="31" t="s">
        <v>102</v>
      </c>
      <c r="C32" s="6">
        <v>1.5</v>
      </c>
      <c r="D32" s="5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5"/>
      <c r="B33" s="31" t="s">
        <v>83</v>
      </c>
      <c r="C33" s="6">
        <v>10</v>
      </c>
      <c r="D33" s="5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36" customHeight="1">
      <c r="A34" s="5">
        <v>381</v>
      </c>
      <c r="B34" s="45" t="s">
        <v>187</v>
      </c>
      <c r="C34" s="6"/>
      <c r="D34" s="50" t="s">
        <v>191</v>
      </c>
      <c r="E34" s="9">
        <v>12</v>
      </c>
      <c r="F34" s="9">
        <v>8</v>
      </c>
      <c r="G34" s="9">
        <v>18</v>
      </c>
      <c r="H34" s="9">
        <v>227</v>
      </c>
      <c r="I34" s="9">
        <v>0.04</v>
      </c>
      <c r="J34" s="9">
        <v>0.8</v>
      </c>
      <c r="K34" s="9">
        <v>0</v>
      </c>
      <c r="L34" s="9">
        <v>0.2</v>
      </c>
      <c r="M34" s="9">
        <v>5.6</v>
      </c>
      <c r="N34" s="9">
        <v>55</v>
      </c>
      <c r="O34" s="9">
        <v>2.3</v>
      </c>
      <c r="P34" s="9">
        <v>1.4</v>
      </c>
    </row>
    <row r="35" spans="1:16" ht="18" customHeight="1">
      <c r="A35" s="5"/>
      <c r="B35" s="31" t="s">
        <v>73</v>
      </c>
      <c r="C35" s="6">
        <v>85</v>
      </c>
      <c r="D35" s="5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8" customHeight="1">
      <c r="A36" s="5"/>
      <c r="B36" s="31" t="s">
        <v>80</v>
      </c>
      <c r="C36" s="6">
        <v>103</v>
      </c>
      <c r="D36" s="5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8" customHeight="1">
      <c r="A37" s="5"/>
      <c r="B37" s="43" t="s">
        <v>188</v>
      </c>
      <c r="C37" s="44"/>
      <c r="D37" s="5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8" customHeight="1">
      <c r="A38" s="5"/>
      <c r="B38" s="43" t="s">
        <v>131</v>
      </c>
      <c r="C38" s="6">
        <v>3</v>
      </c>
      <c r="D38" s="50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8" customHeight="1">
      <c r="A39" s="5"/>
      <c r="B39" s="43" t="s">
        <v>92</v>
      </c>
      <c r="C39" s="6">
        <v>3</v>
      </c>
      <c r="D39" s="5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8.75" customHeight="1">
      <c r="A40" s="5"/>
      <c r="B40" s="31" t="s">
        <v>90</v>
      </c>
      <c r="C40" s="6">
        <v>2.5</v>
      </c>
      <c r="D40" s="50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8.75" customHeight="1">
      <c r="A41" s="5"/>
      <c r="B41" s="31" t="s">
        <v>131</v>
      </c>
      <c r="C41" s="6">
        <v>6</v>
      </c>
      <c r="D41" s="5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8.75" customHeight="1">
      <c r="A42" s="5"/>
      <c r="B42" s="45" t="s">
        <v>5</v>
      </c>
      <c r="C42" s="6"/>
      <c r="D42" s="50" t="s">
        <v>105</v>
      </c>
      <c r="E42" s="9">
        <v>4.2</v>
      </c>
      <c r="F42" s="9">
        <v>0.4</v>
      </c>
      <c r="G42" s="9">
        <v>30</v>
      </c>
      <c r="H42" s="9">
        <v>160</v>
      </c>
      <c r="I42" s="9">
        <v>0.1</v>
      </c>
      <c r="J42" s="9">
        <v>0</v>
      </c>
      <c r="K42" s="9">
        <v>0</v>
      </c>
      <c r="L42" s="9">
        <v>0.8</v>
      </c>
      <c r="M42" s="9">
        <v>14</v>
      </c>
      <c r="N42" s="9">
        <v>60</v>
      </c>
      <c r="O42" s="9">
        <v>22</v>
      </c>
      <c r="P42" s="9">
        <v>1.4</v>
      </c>
    </row>
    <row r="43" spans="1:16" ht="18.75" customHeight="1">
      <c r="A43" s="5"/>
      <c r="B43" s="45" t="s">
        <v>6</v>
      </c>
      <c r="C43" s="6"/>
      <c r="D43" s="50" t="s">
        <v>22</v>
      </c>
      <c r="E43" s="9">
        <v>1.7</v>
      </c>
      <c r="F43" s="9">
        <v>0.3</v>
      </c>
      <c r="G43" s="9">
        <v>12</v>
      </c>
      <c r="H43" s="9">
        <v>60</v>
      </c>
      <c r="I43" s="9">
        <v>0.03</v>
      </c>
      <c r="J43" s="9">
        <v>0</v>
      </c>
      <c r="K43" s="9">
        <v>0</v>
      </c>
      <c r="L43" s="9">
        <v>0.2</v>
      </c>
      <c r="M43" s="9">
        <v>6</v>
      </c>
      <c r="N43" s="9">
        <v>30</v>
      </c>
      <c r="O43" s="9">
        <v>7</v>
      </c>
      <c r="P43" s="9">
        <v>0.1</v>
      </c>
    </row>
    <row r="44" spans="1:16" ht="18.75" customHeight="1">
      <c r="A44" s="5">
        <v>693</v>
      </c>
      <c r="B44" s="46" t="s">
        <v>192</v>
      </c>
      <c r="C44" s="6"/>
      <c r="D44" s="50" t="s">
        <v>23</v>
      </c>
      <c r="E44" s="9">
        <v>2.5</v>
      </c>
      <c r="F44" s="9">
        <v>5</v>
      </c>
      <c r="G44" s="9">
        <v>25</v>
      </c>
      <c r="H44" s="9">
        <v>165</v>
      </c>
      <c r="I44" s="9">
        <v>0.5</v>
      </c>
      <c r="J44" s="9">
        <v>2.6</v>
      </c>
      <c r="K44" s="9">
        <v>0</v>
      </c>
      <c r="L44" s="9">
        <v>0</v>
      </c>
      <c r="M44" s="9">
        <v>240</v>
      </c>
      <c r="N44" s="9">
        <v>180</v>
      </c>
      <c r="O44" s="9">
        <v>24</v>
      </c>
      <c r="P44" s="9">
        <v>1.3</v>
      </c>
    </row>
    <row r="45" spans="1:16" ht="18.75" customHeight="1">
      <c r="A45" s="5"/>
      <c r="B45" s="31" t="s">
        <v>193</v>
      </c>
      <c r="C45" s="6">
        <v>8</v>
      </c>
      <c r="D45" s="5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8.75" customHeight="1">
      <c r="A46" s="5"/>
      <c r="B46" s="31" t="s">
        <v>75</v>
      </c>
      <c r="C46" s="6">
        <v>210</v>
      </c>
      <c r="D46" s="5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8.75" customHeight="1">
      <c r="A47" s="5"/>
      <c r="B47" s="31" t="s">
        <v>87</v>
      </c>
      <c r="C47" s="6">
        <v>15</v>
      </c>
      <c r="D47" s="5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8.75" customHeight="1">
      <c r="A48" s="5"/>
      <c r="B48" s="10" t="s">
        <v>12</v>
      </c>
      <c r="C48" s="10"/>
      <c r="D48" s="11"/>
      <c r="E48" s="11">
        <f>SUM(E24:E47)</f>
        <v>21.9</v>
      </c>
      <c r="F48" s="11">
        <f aca="true" t="shared" si="1" ref="F48:P48">SUM(F24:F47)</f>
        <v>17.200000000000003</v>
      </c>
      <c r="G48" s="11">
        <f t="shared" si="1"/>
        <v>96</v>
      </c>
      <c r="H48" s="11">
        <f t="shared" si="1"/>
        <v>717</v>
      </c>
      <c r="I48" s="11">
        <f t="shared" si="1"/>
        <v>0.69</v>
      </c>
      <c r="J48" s="11">
        <f t="shared" si="1"/>
        <v>16.200000000000003</v>
      </c>
      <c r="K48" s="11">
        <f t="shared" si="1"/>
        <v>0</v>
      </c>
      <c r="L48" s="11">
        <f t="shared" si="1"/>
        <v>1.2</v>
      </c>
      <c r="M48" s="11">
        <f t="shared" si="1"/>
        <v>269.2</v>
      </c>
      <c r="N48" s="11">
        <f t="shared" si="1"/>
        <v>327.5</v>
      </c>
      <c r="O48" s="11">
        <f t="shared" si="1"/>
        <v>62.7</v>
      </c>
      <c r="P48" s="11">
        <f t="shared" si="1"/>
        <v>4.3</v>
      </c>
    </row>
    <row r="49" spans="1:16" ht="18.75" customHeight="1">
      <c r="A49" s="12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8.75" customHeight="1">
      <c r="A50" s="12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4" ht="18.75" customHeight="1">
      <c r="A51" s="100" t="s">
        <v>27</v>
      </c>
      <c r="B51" s="101"/>
      <c r="C51" s="101"/>
      <c r="D51" s="101"/>
    </row>
    <row r="52" spans="1:4" ht="18.75" customHeight="1">
      <c r="A52" s="95" t="s">
        <v>8</v>
      </c>
      <c r="B52" s="96"/>
      <c r="C52" s="96"/>
      <c r="D52" s="96"/>
    </row>
    <row r="53" spans="1:9" ht="18.75" customHeight="1">
      <c r="A53" s="89" t="s">
        <v>35</v>
      </c>
      <c r="B53" s="89"/>
      <c r="C53" s="89"/>
      <c r="D53" s="89"/>
      <c r="F53" s="90" t="s">
        <v>36</v>
      </c>
      <c r="G53" s="91"/>
      <c r="H53" s="91"/>
      <c r="I53" s="91"/>
    </row>
    <row r="54" spans="1:16" ht="30.75" customHeight="1">
      <c r="A54" s="87" t="s">
        <v>11</v>
      </c>
      <c r="B54" s="87" t="s">
        <v>0</v>
      </c>
      <c r="C54" s="87" t="s">
        <v>257</v>
      </c>
      <c r="D54" s="87" t="s">
        <v>1</v>
      </c>
      <c r="E54" s="92" t="s">
        <v>24</v>
      </c>
      <c r="F54" s="93"/>
      <c r="G54" s="94"/>
      <c r="H54" s="87" t="s">
        <v>120</v>
      </c>
      <c r="I54" s="97" t="s">
        <v>9</v>
      </c>
      <c r="J54" s="98"/>
      <c r="K54" s="98"/>
      <c r="L54" s="99"/>
      <c r="M54" s="97" t="s">
        <v>10</v>
      </c>
      <c r="N54" s="98"/>
      <c r="O54" s="98"/>
      <c r="P54" s="99"/>
    </row>
    <row r="55" spans="1:16" ht="18.75" customHeight="1">
      <c r="A55" s="88"/>
      <c r="B55" s="88"/>
      <c r="C55" s="88"/>
      <c r="D55" s="88"/>
      <c r="E55" s="1" t="s">
        <v>2</v>
      </c>
      <c r="F55" s="1" t="s">
        <v>3</v>
      </c>
      <c r="G55" s="1" t="s">
        <v>4</v>
      </c>
      <c r="H55" s="88"/>
      <c r="I55" s="1" t="s">
        <v>26</v>
      </c>
      <c r="J55" s="1" t="s">
        <v>14</v>
      </c>
      <c r="K55" s="1" t="s">
        <v>15</v>
      </c>
      <c r="L55" s="1" t="s">
        <v>16</v>
      </c>
      <c r="M55" s="1" t="s">
        <v>17</v>
      </c>
      <c r="N55" s="1" t="s">
        <v>18</v>
      </c>
      <c r="O55" s="1" t="s">
        <v>19</v>
      </c>
      <c r="P55" s="1" t="s">
        <v>20</v>
      </c>
    </row>
    <row r="56" spans="1:16" ht="16.5" customHeight="1">
      <c r="A56" s="29">
        <v>1</v>
      </c>
      <c r="B56" s="29">
        <v>2</v>
      </c>
      <c r="C56" s="29">
        <v>3</v>
      </c>
      <c r="D56" s="29">
        <v>4</v>
      </c>
      <c r="E56" s="16">
        <v>5</v>
      </c>
      <c r="F56" s="16">
        <v>6</v>
      </c>
      <c r="G56" s="16">
        <v>7</v>
      </c>
      <c r="H56" s="29">
        <v>8</v>
      </c>
      <c r="I56" s="16">
        <v>9</v>
      </c>
      <c r="J56" s="16">
        <v>10</v>
      </c>
      <c r="K56" s="16">
        <v>11</v>
      </c>
      <c r="L56" s="16">
        <v>12</v>
      </c>
      <c r="M56" s="16">
        <v>13</v>
      </c>
      <c r="N56" s="16">
        <v>14</v>
      </c>
      <c r="O56" s="16">
        <v>15</v>
      </c>
      <c r="P56" s="16">
        <v>16</v>
      </c>
    </row>
    <row r="57" spans="1:16" ht="18.75" customHeight="1">
      <c r="A57" s="28"/>
      <c r="B57" s="47" t="s">
        <v>29</v>
      </c>
      <c r="C57" s="28"/>
      <c r="D57" s="48">
        <v>150</v>
      </c>
      <c r="E57" s="9">
        <v>0</v>
      </c>
      <c r="F57" s="9">
        <v>0</v>
      </c>
      <c r="G57" s="9">
        <v>8</v>
      </c>
      <c r="H57" s="28">
        <v>69</v>
      </c>
      <c r="I57" s="9">
        <v>0.04</v>
      </c>
      <c r="J57" s="9">
        <v>15</v>
      </c>
      <c r="K57" s="9">
        <v>0</v>
      </c>
      <c r="L57" s="9">
        <v>0.3</v>
      </c>
      <c r="M57" s="9">
        <v>24</v>
      </c>
      <c r="N57" s="9">
        <v>17</v>
      </c>
      <c r="O57" s="9">
        <v>14</v>
      </c>
      <c r="P57" s="9">
        <v>3.3</v>
      </c>
    </row>
    <row r="58" spans="1:16" ht="48" customHeight="1">
      <c r="A58" s="5">
        <v>311</v>
      </c>
      <c r="B58" s="45" t="s">
        <v>202</v>
      </c>
      <c r="C58" s="6"/>
      <c r="D58" s="49" t="s">
        <v>212</v>
      </c>
      <c r="E58" s="7">
        <v>8</v>
      </c>
      <c r="F58" s="7">
        <v>3.5</v>
      </c>
      <c r="G58" s="7">
        <v>18</v>
      </c>
      <c r="H58" s="7">
        <v>197</v>
      </c>
      <c r="I58" s="7">
        <v>0.3</v>
      </c>
      <c r="J58" s="7">
        <v>0</v>
      </c>
      <c r="K58" s="7">
        <v>0.5</v>
      </c>
      <c r="L58" s="7">
        <v>0</v>
      </c>
      <c r="M58" s="7">
        <v>125</v>
      </c>
      <c r="N58" s="7">
        <v>140</v>
      </c>
      <c r="O58" s="7">
        <v>12.5</v>
      </c>
      <c r="P58" s="7">
        <v>2</v>
      </c>
    </row>
    <row r="59" spans="1:16" ht="18.75" customHeight="1">
      <c r="A59" s="5"/>
      <c r="B59" s="31" t="s">
        <v>75</v>
      </c>
      <c r="C59" s="6">
        <v>220</v>
      </c>
      <c r="D59" s="49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8.75" customHeight="1">
      <c r="A60" s="5"/>
      <c r="B60" s="31" t="s">
        <v>156</v>
      </c>
      <c r="C60" s="6">
        <v>37</v>
      </c>
      <c r="D60" s="49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6.5" customHeight="1">
      <c r="A61" s="5"/>
      <c r="B61" s="31" t="s">
        <v>131</v>
      </c>
      <c r="C61" s="6">
        <v>5</v>
      </c>
      <c r="D61" s="49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6.5" customHeight="1">
      <c r="A62" s="5"/>
      <c r="B62" s="31" t="s">
        <v>87</v>
      </c>
      <c r="C62" s="6">
        <v>7</v>
      </c>
      <c r="D62" s="49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8.75" customHeight="1">
      <c r="A63" s="5">
        <v>6</v>
      </c>
      <c r="B63" s="45" t="s">
        <v>39</v>
      </c>
      <c r="C63" s="6"/>
      <c r="D63" s="50" t="s">
        <v>95</v>
      </c>
      <c r="E63" s="9">
        <v>6</v>
      </c>
      <c r="F63" s="9">
        <v>11</v>
      </c>
      <c r="G63" s="9">
        <v>15</v>
      </c>
      <c r="H63" s="9">
        <v>186</v>
      </c>
      <c r="I63" s="9">
        <v>0.06</v>
      </c>
      <c r="J63" s="9">
        <v>0</v>
      </c>
      <c r="K63" s="9">
        <v>0</v>
      </c>
      <c r="L63" s="9">
        <v>0.5</v>
      </c>
      <c r="M63" s="9">
        <v>17</v>
      </c>
      <c r="N63" s="9">
        <v>85</v>
      </c>
      <c r="O63" s="9">
        <v>18</v>
      </c>
      <c r="P63" s="9">
        <v>1.5</v>
      </c>
    </row>
    <row r="64" spans="1:16" ht="18.75" customHeight="1">
      <c r="A64" s="5"/>
      <c r="B64" s="31" t="s">
        <v>5</v>
      </c>
      <c r="C64" s="6">
        <v>35</v>
      </c>
      <c r="D64" s="50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8.75" customHeight="1">
      <c r="A65" s="5"/>
      <c r="B65" s="31" t="s">
        <v>162</v>
      </c>
      <c r="C65" s="6">
        <v>20</v>
      </c>
      <c r="D65" s="5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8.75" customHeight="1">
      <c r="A66" s="5"/>
      <c r="B66" s="46" t="s">
        <v>6</v>
      </c>
      <c r="C66" s="6"/>
      <c r="D66" s="50" t="s">
        <v>22</v>
      </c>
      <c r="E66" s="9">
        <v>1.7</v>
      </c>
      <c r="F66" s="9">
        <v>0.3</v>
      </c>
      <c r="G66" s="9">
        <v>12</v>
      </c>
      <c r="H66" s="9">
        <v>60</v>
      </c>
      <c r="I66" s="9">
        <v>0.03</v>
      </c>
      <c r="J66" s="9">
        <v>0</v>
      </c>
      <c r="K66" s="9">
        <v>0</v>
      </c>
      <c r="L66" s="9">
        <v>0.2</v>
      </c>
      <c r="M66" s="9">
        <v>6</v>
      </c>
      <c r="N66" s="9">
        <v>30</v>
      </c>
      <c r="O66" s="9">
        <v>7</v>
      </c>
      <c r="P66" s="9">
        <v>0.1</v>
      </c>
    </row>
    <row r="67" spans="1:16" ht="18.75" customHeight="1">
      <c r="A67" s="5">
        <v>686</v>
      </c>
      <c r="B67" s="46" t="s">
        <v>51</v>
      </c>
      <c r="C67" s="6"/>
      <c r="D67" s="50" t="s">
        <v>40</v>
      </c>
      <c r="E67" s="9">
        <v>0</v>
      </c>
      <c r="F67" s="9">
        <v>0</v>
      </c>
      <c r="G67" s="9">
        <v>16</v>
      </c>
      <c r="H67" s="9">
        <v>60</v>
      </c>
      <c r="I67" s="9">
        <v>0</v>
      </c>
      <c r="J67" s="9">
        <v>2.2</v>
      </c>
      <c r="K67" s="9">
        <v>0</v>
      </c>
      <c r="L67" s="9">
        <v>0</v>
      </c>
      <c r="M67" s="9">
        <v>16</v>
      </c>
      <c r="N67" s="9">
        <v>8</v>
      </c>
      <c r="O67" s="9">
        <v>6</v>
      </c>
      <c r="P67" s="9">
        <v>0.8</v>
      </c>
    </row>
    <row r="68" spans="1:16" ht="15.75" customHeight="1">
      <c r="A68" s="5"/>
      <c r="B68" s="31" t="s">
        <v>88</v>
      </c>
      <c r="C68" s="6">
        <v>1</v>
      </c>
      <c r="D68" s="8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6.5" customHeight="1">
      <c r="A69" s="5"/>
      <c r="B69" s="31" t="s">
        <v>142</v>
      </c>
      <c r="C69" s="6">
        <v>7</v>
      </c>
      <c r="D69" s="8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5.75" customHeight="1">
      <c r="A70" s="5"/>
      <c r="B70" s="31" t="s">
        <v>87</v>
      </c>
      <c r="C70" s="6">
        <v>15</v>
      </c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8.75" customHeight="1">
      <c r="A71" s="5"/>
      <c r="B71" s="10" t="s">
        <v>12</v>
      </c>
      <c r="C71" s="10"/>
      <c r="D71" s="11"/>
      <c r="E71" s="11">
        <f>SUM(E57:E70)</f>
        <v>15.7</v>
      </c>
      <c r="F71" s="11">
        <f aca="true" t="shared" si="2" ref="F71:P71">SUM(F57:F70)</f>
        <v>14.8</v>
      </c>
      <c r="G71" s="11">
        <f t="shared" si="2"/>
        <v>69</v>
      </c>
      <c r="H71" s="11">
        <f t="shared" si="2"/>
        <v>572</v>
      </c>
      <c r="I71" s="11">
        <f t="shared" si="2"/>
        <v>0.42999999999999994</v>
      </c>
      <c r="J71" s="11">
        <f t="shared" si="2"/>
        <v>17.2</v>
      </c>
      <c r="K71" s="11">
        <f t="shared" si="2"/>
        <v>0.5</v>
      </c>
      <c r="L71" s="11">
        <f t="shared" si="2"/>
        <v>1</v>
      </c>
      <c r="M71" s="11">
        <f t="shared" si="2"/>
        <v>188</v>
      </c>
      <c r="N71" s="11">
        <f t="shared" si="2"/>
        <v>280</v>
      </c>
      <c r="O71" s="11">
        <f t="shared" si="2"/>
        <v>57.5</v>
      </c>
      <c r="P71" s="11">
        <f t="shared" si="2"/>
        <v>7.699999999999999</v>
      </c>
    </row>
    <row r="72" spans="1:9" ht="18.75" customHeight="1">
      <c r="A72" s="89"/>
      <c r="B72" s="89"/>
      <c r="C72" s="89"/>
      <c r="D72" s="89"/>
      <c r="F72" s="90" t="s">
        <v>128</v>
      </c>
      <c r="G72" s="91"/>
      <c r="H72" s="91"/>
      <c r="I72" s="91"/>
    </row>
    <row r="73" spans="1:16" ht="24.75" customHeight="1">
      <c r="A73" s="87" t="s">
        <v>11</v>
      </c>
      <c r="B73" s="87" t="s">
        <v>0</v>
      </c>
      <c r="C73" s="87" t="s">
        <v>257</v>
      </c>
      <c r="D73" s="87" t="s">
        <v>1</v>
      </c>
      <c r="E73" s="92" t="s">
        <v>24</v>
      </c>
      <c r="F73" s="93"/>
      <c r="G73" s="94"/>
      <c r="H73" s="87" t="s">
        <v>120</v>
      </c>
      <c r="I73" s="97" t="s">
        <v>9</v>
      </c>
      <c r="J73" s="98"/>
      <c r="K73" s="98"/>
      <c r="L73" s="99"/>
      <c r="M73" s="97" t="s">
        <v>10</v>
      </c>
      <c r="N73" s="98"/>
      <c r="O73" s="98"/>
      <c r="P73" s="99"/>
    </row>
    <row r="74" spans="1:16" ht="18.75" customHeight="1">
      <c r="A74" s="88"/>
      <c r="B74" s="88"/>
      <c r="C74" s="88"/>
      <c r="D74" s="88"/>
      <c r="E74" s="1" t="s">
        <v>2</v>
      </c>
      <c r="F74" s="1" t="s">
        <v>3</v>
      </c>
      <c r="G74" s="1" t="s">
        <v>4</v>
      </c>
      <c r="H74" s="88"/>
      <c r="I74" s="1" t="s">
        <v>26</v>
      </c>
      <c r="J74" s="1" t="s">
        <v>14</v>
      </c>
      <c r="K74" s="1" t="s">
        <v>15</v>
      </c>
      <c r="L74" s="1" t="s">
        <v>16</v>
      </c>
      <c r="M74" s="1" t="s">
        <v>17</v>
      </c>
      <c r="N74" s="1" t="s">
        <v>18</v>
      </c>
      <c r="O74" s="1" t="s">
        <v>19</v>
      </c>
      <c r="P74" s="1" t="s">
        <v>20</v>
      </c>
    </row>
    <row r="75" spans="1:16" ht="18.75" customHeight="1">
      <c r="A75" s="29">
        <v>1</v>
      </c>
      <c r="B75" s="29">
        <v>2</v>
      </c>
      <c r="C75" s="29">
        <v>3</v>
      </c>
      <c r="D75" s="29">
        <v>4</v>
      </c>
      <c r="E75" s="16">
        <v>5</v>
      </c>
      <c r="F75" s="16">
        <v>6</v>
      </c>
      <c r="G75" s="16">
        <v>7</v>
      </c>
      <c r="H75" s="29">
        <v>8</v>
      </c>
      <c r="I75" s="16">
        <v>9</v>
      </c>
      <c r="J75" s="16">
        <v>10</v>
      </c>
      <c r="K75" s="16">
        <v>11</v>
      </c>
      <c r="L75" s="16">
        <v>12</v>
      </c>
      <c r="M75" s="16">
        <v>13</v>
      </c>
      <c r="N75" s="16">
        <v>14</v>
      </c>
      <c r="O75" s="16">
        <v>15</v>
      </c>
      <c r="P75" s="16">
        <v>16</v>
      </c>
    </row>
    <row r="76" spans="1:16" ht="18.75" customHeight="1">
      <c r="A76" s="40"/>
      <c r="B76" s="47" t="s">
        <v>181</v>
      </c>
      <c r="C76" s="51"/>
      <c r="D76" s="52" t="s">
        <v>106</v>
      </c>
      <c r="E76" s="1">
        <v>5</v>
      </c>
      <c r="F76" s="1">
        <v>4</v>
      </c>
      <c r="G76" s="1">
        <v>0</v>
      </c>
      <c r="H76" s="39">
        <v>62</v>
      </c>
      <c r="I76" s="7">
        <v>0.1</v>
      </c>
      <c r="J76" s="7">
        <v>0</v>
      </c>
      <c r="K76" s="7">
        <v>0.3</v>
      </c>
      <c r="L76" s="7">
        <v>0.7</v>
      </c>
      <c r="M76" s="7">
        <v>20</v>
      </c>
      <c r="N76" s="7">
        <v>52</v>
      </c>
      <c r="O76" s="7">
        <v>6</v>
      </c>
      <c r="P76" s="7">
        <v>0.6</v>
      </c>
    </row>
    <row r="77" spans="1:16" ht="18.75" customHeight="1">
      <c r="A77" s="5">
        <v>133</v>
      </c>
      <c r="B77" s="45" t="s">
        <v>163</v>
      </c>
      <c r="C77" s="46"/>
      <c r="D77" s="49" t="s">
        <v>23</v>
      </c>
      <c r="E77" s="7">
        <v>2</v>
      </c>
      <c r="F77" s="7">
        <v>3</v>
      </c>
      <c r="G77" s="7">
        <v>15</v>
      </c>
      <c r="H77" s="7">
        <v>98</v>
      </c>
      <c r="I77" s="7">
        <v>0.1</v>
      </c>
      <c r="J77" s="7">
        <v>2.3</v>
      </c>
      <c r="K77" s="7">
        <v>0</v>
      </c>
      <c r="L77" s="7">
        <v>0</v>
      </c>
      <c r="M77" s="7">
        <v>4.5</v>
      </c>
      <c r="N77" s="7">
        <v>1.2</v>
      </c>
      <c r="O77" s="7">
        <v>1.5</v>
      </c>
      <c r="P77" s="7">
        <v>0.2</v>
      </c>
    </row>
    <row r="78" spans="1:16" ht="15" customHeight="1">
      <c r="A78" s="5"/>
      <c r="B78" s="31" t="s">
        <v>80</v>
      </c>
      <c r="C78" s="6">
        <v>40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14.25" customHeight="1">
      <c r="A79" s="5"/>
      <c r="B79" s="31" t="s">
        <v>123</v>
      </c>
      <c r="C79" s="6">
        <v>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5" customHeight="1">
      <c r="A80" s="5"/>
      <c r="B80" s="31" t="s">
        <v>164</v>
      </c>
      <c r="C80" s="6">
        <v>8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5" customHeight="1">
      <c r="A81" s="5"/>
      <c r="B81" s="31" t="s">
        <v>131</v>
      </c>
      <c r="C81" s="6">
        <v>3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14.25" customHeight="1">
      <c r="A82" s="5"/>
      <c r="B82" s="31" t="s">
        <v>102</v>
      </c>
      <c r="C82" s="6">
        <v>1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18.75" customHeight="1">
      <c r="A83" s="5">
        <v>451</v>
      </c>
      <c r="B83" s="45" t="s">
        <v>199</v>
      </c>
      <c r="C83" s="46"/>
      <c r="D83" s="50" t="s">
        <v>96</v>
      </c>
      <c r="E83" s="9">
        <v>6</v>
      </c>
      <c r="F83" s="9">
        <v>7</v>
      </c>
      <c r="G83" s="9">
        <v>7</v>
      </c>
      <c r="H83" s="9">
        <v>176</v>
      </c>
      <c r="I83" s="9">
        <v>0.06</v>
      </c>
      <c r="J83" s="9">
        <v>0.2</v>
      </c>
      <c r="K83" s="9">
        <v>0</v>
      </c>
      <c r="L83" s="9">
        <v>0.05</v>
      </c>
      <c r="M83" s="9">
        <v>36</v>
      </c>
      <c r="N83" s="9">
        <v>120</v>
      </c>
      <c r="O83" s="9">
        <v>23</v>
      </c>
      <c r="P83" s="9">
        <v>1</v>
      </c>
    </row>
    <row r="84" spans="1:16" ht="14.25" customHeight="1">
      <c r="A84" s="5"/>
      <c r="B84" s="31" t="s">
        <v>71</v>
      </c>
      <c r="C84" s="6">
        <v>59</v>
      </c>
      <c r="D84" s="8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8.75" customHeight="1">
      <c r="A85" s="5"/>
      <c r="B85" s="31" t="s">
        <v>122</v>
      </c>
      <c r="C85" s="6">
        <v>8</v>
      </c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8.75" customHeight="1">
      <c r="A86" s="5"/>
      <c r="B86" s="31" t="s">
        <v>5</v>
      </c>
      <c r="C86" s="6">
        <v>14</v>
      </c>
      <c r="D86" s="8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8.75" customHeight="1">
      <c r="A87" s="5"/>
      <c r="B87" s="31" t="s">
        <v>75</v>
      </c>
      <c r="C87" s="6">
        <v>11</v>
      </c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3.5" customHeight="1">
      <c r="A88" s="5"/>
      <c r="B88" s="33" t="s">
        <v>102</v>
      </c>
      <c r="C88" s="6">
        <v>1</v>
      </c>
      <c r="D88" s="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5" customHeight="1">
      <c r="A89" s="5"/>
      <c r="B89" s="31" t="s">
        <v>121</v>
      </c>
      <c r="C89" s="6">
        <v>5</v>
      </c>
      <c r="D89" s="8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8.75" customHeight="1">
      <c r="A90" s="5">
        <v>214</v>
      </c>
      <c r="B90" s="45" t="s">
        <v>200</v>
      </c>
      <c r="C90" s="46"/>
      <c r="D90" s="50" t="s">
        <v>50</v>
      </c>
      <c r="E90" s="8" t="s">
        <v>63</v>
      </c>
      <c r="F90" s="9">
        <v>11</v>
      </c>
      <c r="G90" s="9">
        <v>22</v>
      </c>
      <c r="H90" s="9">
        <v>130</v>
      </c>
      <c r="I90" s="9">
        <v>0.1</v>
      </c>
      <c r="J90" s="9">
        <v>3.7</v>
      </c>
      <c r="K90" s="9">
        <v>0</v>
      </c>
      <c r="L90" s="9">
        <v>0</v>
      </c>
      <c r="M90" s="9">
        <v>3.5</v>
      </c>
      <c r="N90" s="9">
        <v>1.5</v>
      </c>
      <c r="O90" s="9">
        <v>1.2</v>
      </c>
      <c r="P90" s="9">
        <v>0.6</v>
      </c>
    </row>
    <row r="91" spans="1:16" ht="15.75" customHeight="1">
      <c r="A91" s="5"/>
      <c r="B91" s="31" t="s">
        <v>150</v>
      </c>
      <c r="C91" s="6">
        <v>172</v>
      </c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4.25" customHeight="1">
      <c r="A92" s="5"/>
      <c r="B92" s="31" t="s">
        <v>164</v>
      </c>
      <c r="C92" s="6">
        <v>6</v>
      </c>
      <c r="D92" s="8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4.25" customHeight="1">
      <c r="A93" s="5"/>
      <c r="B93" s="31" t="s">
        <v>121</v>
      </c>
      <c r="C93" s="6">
        <v>6</v>
      </c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5" customHeight="1">
      <c r="A94" s="5"/>
      <c r="B94" s="31" t="s">
        <v>130</v>
      </c>
      <c r="C94" s="6">
        <v>2.4</v>
      </c>
      <c r="D94" s="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" customHeight="1">
      <c r="A95" s="5"/>
      <c r="B95" s="31" t="s">
        <v>123</v>
      </c>
      <c r="C95" s="6">
        <v>3.6</v>
      </c>
      <c r="D95" s="8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" customHeight="1">
      <c r="A96" s="5"/>
      <c r="B96" s="31" t="s">
        <v>92</v>
      </c>
      <c r="C96" s="6">
        <v>2</v>
      </c>
      <c r="D96" s="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8.75" customHeight="1">
      <c r="A97" s="5"/>
      <c r="B97" s="45" t="s">
        <v>5</v>
      </c>
      <c r="C97" s="46"/>
      <c r="D97" s="50" t="s">
        <v>21</v>
      </c>
      <c r="E97" s="9">
        <v>2.1</v>
      </c>
      <c r="F97" s="9">
        <v>0.2</v>
      </c>
      <c r="G97" s="9">
        <v>15</v>
      </c>
      <c r="H97" s="9">
        <v>80</v>
      </c>
      <c r="I97" s="9">
        <v>0.1</v>
      </c>
      <c r="J97" s="9">
        <v>0</v>
      </c>
      <c r="K97" s="9">
        <v>0</v>
      </c>
      <c r="L97" s="9">
        <v>0.8</v>
      </c>
      <c r="M97" s="9">
        <v>14</v>
      </c>
      <c r="N97" s="9">
        <v>60</v>
      </c>
      <c r="O97" s="9">
        <v>22</v>
      </c>
      <c r="P97" s="9">
        <v>1.4</v>
      </c>
    </row>
    <row r="98" spans="1:16" ht="18.75" customHeight="1">
      <c r="A98" s="5"/>
      <c r="B98" s="45" t="s">
        <v>6</v>
      </c>
      <c r="C98" s="46"/>
      <c r="D98" s="50" t="s">
        <v>22</v>
      </c>
      <c r="E98" s="9">
        <v>1.7</v>
      </c>
      <c r="F98" s="9">
        <v>0.3</v>
      </c>
      <c r="G98" s="9">
        <v>12</v>
      </c>
      <c r="H98" s="9">
        <v>60</v>
      </c>
      <c r="I98" s="9">
        <v>0.03</v>
      </c>
      <c r="J98" s="9">
        <v>0</v>
      </c>
      <c r="K98" s="9">
        <v>0</v>
      </c>
      <c r="L98" s="9">
        <v>0.2</v>
      </c>
      <c r="M98" s="9">
        <v>6</v>
      </c>
      <c r="N98" s="9">
        <v>30</v>
      </c>
      <c r="O98" s="9">
        <v>7</v>
      </c>
      <c r="P98" s="9">
        <v>0.1</v>
      </c>
    </row>
    <row r="99" spans="1:16" ht="18.75" customHeight="1">
      <c r="A99" s="5">
        <v>639</v>
      </c>
      <c r="B99" s="46" t="s">
        <v>42</v>
      </c>
      <c r="C99" s="46"/>
      <c r="D99" s="50" t="s">
        <v>23</v>
      </c>
      <c r="E99" s="9">
        <v>0.5</v>
      </c>
      <c r="F99" s="9">
        <v>0</v>
      </c>
      <c r="G99" s="9">
        <v>20</v>
      </c>
      <c r="H99" s="9">
        <v>124</v>
      </c>
      <c r="I99" s="9">
        <v>0.1</v>
      </c>
      <c r="J99" s="9">
        <v>10.5</v>
      </c>
      <c r="K99" s="9">
        <v>0</v>
      </c>
      <c r="L99" s="9">
        <v>0</v>
      </c>
      <c r="M99" s="9">
        <v>22</v>
      </c>
      <c r="N99" s="9">
        <v>15</v>
      </c>
      <c r="O99" s="9">
        <v>11</v>
      </c>
      <c r="P99" s="9">
        <v>0.3</v>
      </c>
    </row>
    <row r="100" spans="1:16" ht="15.75" customHeight="1">
      <c r="A100" s="5"/>
      <c r="B100" s="31" t="s">
        <v>94</v>
      </c>
      <c r="C100" s="6">
        <v>25</v>
      </c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4.25" customHeight="1">
      <c r="A101" s="5"/>
      <c r="B101" s="31" t="s">
        <v>126</v>
      </c>
      <c r="C101" s="6">
        <v>15</v>
      </c>
      <c r="D101" s="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5.75" customHeight="1">
      <c r="A102" s="5"/>
      <c r="B102" s="31" t="s">
        <v>127</v>
      </c>
      <c r="C102" s="32">
        <v>3.5E-05</v>
      </c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" customHeight="1">
      <c r="A103" s="5"/>
      <c r="B103" s="10" t="s">
        <v>12</v>
      </c>
      <c r="C103" s="10"/>
      <c r="D103" s="11"/>
      <c r="E103" s="11">
        <f>SUM(E76:E102)</f>
        <v>17.3</v>
      </c>
      <c r="F103" s="11">
        <f aca="true" t="shared" si="3" ref="F103:P103">SUM(F76:F102)</f>
        <v>25.5</v>
      </c>
      <c r="G103" s="11">
        <f t="shared" si="3"/>
        <v>91</v>
      </c>
      <c r="H103" s="11">
        <f t="shared" si="3"/>
        <v>730</v>
      </c>
      <c r="I103" s="11">
        <f t="shared" si="3"/>
        <v>0.59</v>
      </c>
      <c r="J103" s="11">
        <f t="shared" si="3"/>
        <v>16.7</v>
      </c>
      <c r="K103" s="11">
        <f t="shared" si="3"/>
        <v>0.3</v>
      </c>
      <c r="L103" s="11">
        <f t="shared" si="3"/>
        <v>1.75</v>
      </c>
      <c r="M103" s="11">
        <f t="shared" si="3"/>
        <v>106</v>
      </c>
      <c r="N103" s="11">
        <f t="shared" si="3"/>
        <v>279.7</v>
      </c>
      <c r="O103" s="11">
        <f t="shared" si="3"/>
        <v>71.7</v>
      </c>
      <c r="P103" s="11">
        <f t="shared" si="3"/>
        <v>4.2</v>
      </c>
    </row>
    <row r="104" spans="1:16" ht="15" customHeight="1">
      <c r="A104" s="12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8.75" customHeight="1">
      <c r="A105" s="12"/>
      <c r="B105" s="13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8.75" customHeight="1">
      <c r="A106" s="12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4" ht="15.75" customHeight="1">
      <c r="A107" s="100" t="s">
        <v>161</v>
      </c>
      <c r="B107" s="100"/>
      <c r="C107" s="100"/>
      <c r="D107" s="100"/>
    </row>
    <row r="108" spans="1:4" ht="18.75" customHeight="1">
      <c r="A108" s="95" t="s">
        <v>8</v>
      </c>
      <c r="B108" s="95"/>
      <c r="C108" s="95"/>
      <c r="D108" s="95"/>
    </row>
    <row r="109" spans="1:9" ht="18.75" customHeight="1">
      <c r="A109" s="89" t="s">
        <v>35</v>
      </c>
      <c r="B109" s="89"/>
      <c r="C109" s="89"/>
      <c r="D109" s="89"/>
      <c r="F109" s="90" t="s">
        <v>36</v>
      </c>
      <c r="G109" s="90"/>
      <c r="H109" s="90"/>
      <c r="I109" s="90"/>
    </row>
    <row r="110" spans="1:16" ht="25.5" customHeight="1">
      <c r="A110" s="87" t="s">
        <v>11</v>
      </c>
      <c r="B110" s="87" t="s">
        <v>0</v>
      </c>
      <c r="C110" s="87" t="s">
        <v>257</v>
      </c>
      <c r="D110" s="87" t="s">
        <v>1</v>
      </c>
      <c r="E110" s="92" t="s">
        <v>24</v>
      </c>
      <c r="F110" s="93"/>
      <c r="G110" s="94"/>
      <c r="H110" s="87" t="s">
        <v>120</v>
      </c>
      <c r="I110" s="97" t="s">
        <v>9</v>
      </c>
      <c r="J110" s="98"/>
      <c r="K110" s="98"/>
      <c r="L110" s="99"/>
      <c r="M110" s="97" t="s">
        <v>10</v>
      </c>
      <c r="N110" s="98"/>
      <c r="O110" s="98"/>
      <c r="P110" s="99"/>
    </row>
    <row r="111" spans="1:16" ht="15.75">
      <c r="A111" s="88"/>
      <c r="B111" s="88"/>
      <c r="C111" s="88"/>
      <c r="D111" s="88"/>
      <c r="E111" s="1" t="s">
        <v>2</v>
      </c>
      <c r="F111" s="1" t="s">
        <v>3</v>
      </c>
      <c r="G111" s="1" t="s">
        <v>4</v>
      </c>
      <c r="H111" s="88"/>
      <c r="I111" s="1" t="s">
        <v>26</v>
      </c>
      <c r="J111" s="1" t="s">
        <v>14</v>
      </c>
      <c r="K111" s="1" t="s">
        <v>15</v>
      </c>
      <c r="L111" s="1" t="s">
        <v>16</v>
      </c>
      <c r="M111" s="1" t="s">
        <v>17</v>
      </c>
      <c r="N111" s="1" t="s">
        <v>18</v>
      </c>
      <c r="O111" s="1" t="s">
        <v>19</v>
      </c>
      <c r="P111" s="1" t="s">
        <v>20</v>
      </c>
    </row>
    <row r="112" spans="1:16" ht="15">
      <c r="A112" s="15">
        <v>1</v>
      </c>
      <c r="B112" s="15">
        <v>2</v>
      </c>
      <c r="C112" s="27"/>
      <c r="D112" s="15">
        <v>3</v>
      </c>
      <c r="E112" s="16">
        <v>4</v>
      </c>
      <c r="F112" s="16">
        <v>5</v>
      </c>
      <c r="G112" s="16">
        <v>6</v>
      </c>
      <c r="H112" s="15">
        <v>7</v>
      </c>
      <c r="I112" s="16">
        <v>8</v>
      </c>
      <c r="J112" s="16">
        <v>9</v>
      </c>
      <c r="K112" s="16">
        <v>10</v>
      </c>
      <c r="L112" s="16">
        <v>11</v>
      </c>
      <c r="M112" s="16">
        <v>12</v>
      </c>
      <c r="N112" s="16">
        <v>13</v>
      </c>
      <c r="O112" s="16">
        <v>14</v>
      </c>
      <c r="P112" s="16">
        <v>15</v>
      </c>
    </row>
    <row r="113" spans="1:16" ht="16.5" customHeight="1">
      <c r="A113" s="5">
        <v>438</v>
      </c>
      <c r="B113" s="45" t="s">
        <v>107</v>
      </c>
      <c r="C113" s="46"/>
      <c r="D113" s="50" t="s">
        <v>98</v>
      </c>
      <c r="E113" s="9">
        <v>11</v>
      </c>
      <c r="F113" s="9">
        <v>12</v>
      </c>
      <c r="G113" s="9">
        <v>27</v>
      </c>
      <c r="H113" s="9">
        <v>315</v>
      </c>
      <c r="I113" s="9">
        <v>0.2</v>
      </c>
      <c r="J113" s="9">
        <v>30</v>
      </c>
      <c r="K113" s="9">
        <v>2</v>
      </c>
      <c r="L113" s="9">
        <v>0</v>
      </c>
      <c r="M113" s="9">
        <v>46</v>
      </c>
      <c r="N113" s="9">
        <v>260</v>
      </c>
      <c r="O113" s="9">
        <v>62</v>
      </c>
      <c r="P113" s="9">
        <v>4.3</v>
      </c>
    </row>
    <row r="114" spans="1:16" ht="16.5" customHeight="1">
      <c r="A114" s="5"/>
      <c r="B114" s="31" t="s">
        <v>71</v>
      </c>
      <c r="C114" s="6">
        <v>74</v>
      </c>
      <c r="D114" s="8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6.5" customHeight="1">
      <c r="A115" s="5"/>
      <c r="B115" s="31" t="s">
        <v>80</v>
      </c>
      <c r="C115" s="6">
        <v>115</v>
      </c>
      <c r="D115" s="8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6.5" customHeight="1">
      <c r="A116" s="5"/>
      <c r="B116" s="31" t="s">
        <v>135</v>
      </c>
      <c r="C116" s="6">
        <v>2.4</v>
      </c>
      <c r="D116" s="8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6.5" customHeight="1">
      <c r="A117" s="5"/>
      <c r="B117" s="31" t="s">
        <v>122</v>
      </c>
      <c r="C117" s="6">
        <v>14</v>
      </c>
      <c r="D117" s="8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6.5" customHeight="1">
      <c r="A118" s="5"/>
      <c r="B118" s="31" t="s">
        <v>136</v>
      </c>
      <c r="C118" s="6">
        <v>2</v>
      </c>
      <c r="D118" s="8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6.5" customHeight="1">
      <c r="A119" s="5"/>
      <c r="B119" s="31" t="s">
        <v>131</v>
      </c>
      <c r="C119" s="6">
        <v>9</v>
      </c>
      <c r="D119" s="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6.5" customHeight="1">
      <c r="A120" s="5"/>
      <c r="B120" s="31" t="s">
        <v>137</v>
      </c>
      <c r="C120" s="6">
        <v>15</v>
      </c>
      <c r="D120" s="8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6.5" customHeight="1">
      <c r="A121" s="5"/>
      <c r="B121" s="4" t="s">
        <v>102</v>
      </c>
      <c r="C121" s="6">
        <v>1</v>
      </c>
      <c r="D121" s="8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5.75">
      <c r="A122" s="5"/>
      <c r="B122" s="45" t="s">
        <v>108</v>
      </c>
      <c r="C122" s="46"/>
      <c r="D122" s="50" t="s">
        <v>23</v>
      </c>
      <c r="E122" s="9">
        <v>5.8</v>
      </c>
      <c r="F122" s="9">
        <v>5</v>
      </c>
      <c r="G122" s="9">
        <v>10</v>
      </c>
      <c r="H122" s="9">
        <v>126</v>
      </c>
      <c r="I122" s="9">
        <v>0.1</v>
      </c>
      <c r="J122" s="9">
        <v>0.6</v>
      </c>
      <c r="K122" s="9">
        <v>0</v>
      </c>
      <c r="L122" s="9">
        <v>0</v>
      </c>
      <c r="M122" s="9">
        <v>248</v>
      </c>
      <c r="N122" s="9">
        <v>184</v>
      </c>
      <c r="O122" s="9">
        <v>28</v>
      </c>
      <c r="P122" s="9">
        <v>0.2</v>
      </c>
    </row>
    <row r="123" spans="1:16" ht="15.75">
      <c r="A123" s="5"/>
      <c r="B123" s="45" t="s">
        <v>5</v>
      </c>
      <c r="C123" s="46"/>
      <c r="D123" s="50" t="s">
        <v>21</v>
      </c>
      <c r="E123" s="9">
        <v>2.1</v>
      </c>
      <c r="F123" s="9">
        <v>0.2</v>
      </c>
      <c r="G123" s="9">
        <v>15</v>
      </c>
      <c r="H123" s="9">
        <v>80</v>
      </c>
      <c r="I123" s="9">
        <v>0.1</v>
      </c>
      <c r="J123" s="9">
        <v>0</v>
      </c>
      <c r="K123" s="9">
        <v>0</v>
      </c>
      <c r="L123" s="9">
        <v>0.8</v>
      </c>
      <c r="M123" s="9">
        <v>14</v>
      </c>
      <c r="N123" s="9">
        <v>60</v>
      </c>
      <c r="O123" s="9">
        <v>22</v>
      </c>
      <c r="P123" s="9">
        <v>1.4</v>
      </c>
    </row>
    <row r="124" spans="1:16" ht="15.75">
      <c r="A124" s="5"/>
      <c r="B124" s="45" t="s">
        <v>6</v>
      </c>
      <c r="C124" s="46"/>
      <c r="D124" s="50" t="s">
        <v>22</v>
      </c>
      <c r="E124" s="9">
        <v>1.7</v>
      </c>
      <c r="F124" s="9">
        <v>0.3</v>
      </c>
      <c r="G124" s="9">
        <v>12</v>
      </c>
      <c r="H124" s="9">
        <v>60</v>
      </c>
      <c r="I124" s="9">
        <v>0.03</v>
      </c>
      <c r="J124" s="9">
        <v>0</v>
      </c>
      <c r="K124" s="9">
        <v>0</v>
      </c>
      <c r="L124" s="9">
        <v>0.2</v>
      </c>
      <c r="M124" s="9">
        <v>6</v>
      </c>
      <c r="N124" s="9">
        <v>30</v>
      </c>
      <c r="O124" s="9">
        <v>7</v>
      </c>
      <c r="P124" s="9">
        <v>0.1</v>
      </c>
    </row>
    <row r="125" spans="1:16" ht="15">
      <c r="A125" s="5"/>
      <c r="B125" s="10" t="s">
        <v>12</v>
      </c>
      <c r="C125" s="10"/>
      <c r="D125" s="11"/>
      <c r="E125" s="11">
        <f aca="true" t="shared" si="4" ref="E125:P125">SUM(E113:E124)</f>
        <v>20.6</v>
      </c>
      <c r="F125" s="11">
        <f t="shared" si="4"/>
        <v>17.5</v>
      </c>
      <c r="G125" s="11">
        <f t="shared" si="4"/>
        <v>64</v>
      </c>
      <c r="H125" s="11">
        <f t="shared" si="4"/>
        <v>581</v>
      </c>
      <c r="I125" s="11">
        <f t="shared" si="4"/>
        <v>0.43000000000000005</v>
      </c>
      <c r="J125" s="11">
        <f t="shared" si="4"/>
        <v>30.6</v>
      </c>
      <c r="K125" s="11">
        <f t="shared" si="4"/>
        <v>2</v>
      </c>
      <c r="L125" s="11">
        <f t="shared" si="4"/>
        <v>1</v>
      </c>
      <c r="M125" s="11">
        <f t="shared" si="4"/>
        <v>314</v>
      </c>
      <c r="N125" s="11">
        <f t="shared" si="4"/>
        <v>534</v>
      </c>
      <c r="O125" s="11">
        <f t="shared" si="4"/>
        <v>119</v>
      </c>
      <c r="P125" s="11">
        <f t="shared" si="4"/>
        <v>6</v>
      </c>
    </row>
    <row r="126" spans="1:9" ht="18.75">
      <c r="A126" s="89"/>
      <c r="B126" s="89"/>
      <c r="C126" s="89"/>
      <c r="D126" s="89"/>
      <c r="F126" s="90" t="s">
        <v>128</v>
      </c>
      <c r="G126" s="91"/>
      <c r="H126" s="91"/>
      <c r="I126" s="91"/>
    </row>
    <row r="127" spans="1:16" ht="25.5" customHeight="1">
      <c r="A127" s="87" t="s">
        <v>11</v>
      </c>
      <c r="B127" s="87" t="s">
        <v>0</v>
      </c>
      <c r="C127" s="87" t="s">
        <v>257</v>
      </c>
      <c r="D127" s="87" t="s">
        <v>1</v>
      </c>
      <c r="E127" s="92" t="s">
        <v>24</v>
      </c>
      <c r="F127" s="93"/>
      <c r="G127" s="94"/>
      <c r="H127" s="87" t="s">
        <v>120</v>
      </c>
      <c r="I127" s="97" t="s">
        <v>9</v>
      </c>
      <c r="J127" s="98"/>
      <c r="K127" s="98"/>
      <c r="L127" s="99"/>
      <c r="M127" s="97" t="s">
        <v>10</v>
      </c>
      <c r="N127" s="98"/>
      <c r="O127" s="98"/>
      <c r="P127" s="99"/>
    </row>
    <row r="128" spans="1:16" ht="15.75">
      <c r="A128" s="88"/>
      <c r="B128" s="88"/>
      <c r="C128" s="88"/>
      <c r="D128" s="88"/>
      <c r="E128" s="1" t="s">
        <v>2</v>
      </c>
      <c r="F128" s="1" t="s">
        <v>3</v>
      </c>
      <c r="G128" s="1" t="s">
        <v>4</v>
      </c>
      <c r="H128" s="88"/>
      <c r="I128" s="1" t="s">
        <v>26</v>
      </c>
      <c r="J128" s="1" t="s">
        <v>14</v>
      </c>
      <c r="K128" s="1" t="s">
        <v>15</v>
      </c>
      <c r="L128" s="1" t="s">
        <v>16</v>
      </c>
      <c r="M128" s="1" t="s">
        <v>17</v>
      </c>
      <c r="N128" s="1" t="s">
        <v>18</v>
      </c>
      <c r="O128" s="1" t="s">
        <v>19</v>
      </c>
      <c r="P128" s="1" t="s">
        <v>20</v>
      </c>
    </row>
    <row r="129" spans="1:16" ht="15">
      <c r="A129" s="27">
        <v>1</v>
      </c>
      <c r="B129" s="27">
        <v>2</v>
      </c>
      <c r="C129" s="27">
        <v>3</v>
      </c>
      <c r="D129" s="27">
        <v>4</v>
      </c>
      <c r="E129" s="16">
        <v>5</v>
      </c>
      <c r="F129" s="16">
        <v>6</v>
      </c>
      <c r="G129" s="16">
        <v>7</v>
      </c>
      <c r="H129" s="27">
        <v>8</v>
      </c>
      <c r="I129" s="16">
        <v>9</v>
      </c>
      <c r="J129" s="16">
        <v>10</v>
      </c>
      <c r="K129" s="16">
        <v>11</v>
      </c>
      <c r="L129" s="16">
        <v>12</v>
      </c>
      <c r="M129" s="16">
        <v>13</v>
      </c>
      <c r="N129" s="16">
        <v>14</v>
      </c>
      <c r="O129" s="16">
        <v>15</v>
      </c>
      <c r="P129" s="16">
        <v>16</v>
      </c>
    </row>
    <row r="130" spans="1:16" ht="31.5" customHeight="1">
      <c r="A130" s="5">
        <v>140</v>
      </c>
      <c r="B130" s="45" t="s">
        <v>194</v>
      </c>
      <c r="C130" s="46"/>
      <c r="D130" s="49" t="s">
        <v>23</v>
      </c>
      <c r="E130" s="7">
        <v>3.2</v>
      </c>
      <c r="F130" s="7">
        <v>2</v>
      </c>
      <c r="G130" s="7">
        <v>12.5</v>
      </c>
      <c r="H130" s="7">
        <v>108</v>
      </c>
      <c r="I130" s="7">
        <v>0.2</v>
      </c>
      <c r="J130" s="7">
        <v>0.3</v>
      </c>
      <c r="K130" s="7">
        <v>0</v>
      </c>
      <c r="L130" s="7">
        <v>0</v>
      </c>
      <c r="M130" s="7">
        <v>2.5</v>
      </c>
      <c r="N130" s="7">
        <v>0.6</v>
      </c>
      <c r="O130" s="7">
        <v>1.7</v>
      </c>
      <c r="P130" s="7">
        <v>0.4</v>
      </c>
    </row>
    <row r="131" spans="1:16" ht="15" customHeight="1">
      <c r="A131" s="5"/>
      <c r="B131" s="31" t="s">
        <v>80</v>
      </c>
      <c r="C131" s="6">
        <v>60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>
      <c r="A132" s="5"/>
      <c r="B132" s="31" t="s">
        <v>79</v>
      </c>
      <c r="C132" s="6">
        <v>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">
      <c r="A133" s="5"/>
      <c r="B133" s="31" t="s">
        <v>123</v>
      </c>
      <c r="C133" s="6">
        <v>8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15">
      <c r="A134" s="5"/>
      <c r="B134" s="31" t="s">
        <v>122</v>
      </c>
      <c r="C134" s="6">
        <v>8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ht="15">
      <c r="A135" s="5"/>
      <c r="B135" s="31" t="s">
        <v>131</v>
      </c>
      <c r="C135" s="6">
        <v>2.4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5">
      <c r="A136" s="5"/>
      <c r="B136" s="31" t="s">
        <v>102</v>
      </c>
      <c r="C136" s="6">
        <v>1.5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15.75">
      <c r="A137" s="5">
        <v>371</v>
      </c>
      <c r="B137" s="45" t="s">
        <v>154</v>
      </c>
      <c r="C137" s="46"/>
      <c r="D137" s="49" t="s">
        <v>104</v>
      </c>
      <c r="E137" s="7">
        <v>20</v>
      </c>
      <c r="F137" s="7">
        <v>18</v>
      </c>
      <c r="G137" s="7">
        <v>3</v>
      </c>
      <c r="H137" s="7">
        <v>90</v>
      </c>
      <c r="I137" s="7">
        <v>0.04</v>
      </c>
      <c r="J137" s="7">
        <v>0.8</v>
      </c>
      <c r="K137" s="7">
        <v>0</v>
      </c>
      <c r="L137" s="7">
        <v>0.2</v>
      </c>
      <c r="M137" s="7">
        <v>5.6</v>
      </c>
      <c r="N137" s="7">
        <v>55</v>
      </c>
      <c r="O137" s="7">
        <v>2.3</v>
      </c>
      <c r="P137" s="7">
        <v>1.4</v>
      </c>
    </row>
    <row r="138" spans="1:16" ht="15">
      <c r="A138" s="5"/>
      <c r="B138" s="31" t="s">
        <v>73</v>
      </c>
      <c r="C138" s="6">
        <v>124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15">
      <c r="A139" s="5"/>
      <c r="B139" s="31" t="s">
        <v>122</v>
      </c>
      <c r="C139" s="6">
        <v>10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30.75" customHeight="1">
      <c r="A140" s="5">
        <v>302</v>
      </c>
      <c r="B140" s="45" t="s">
        <v>185</v>
      </c>
      <c r="C140" s="46"/>
      <c r="D140" s="50" t="s">
        <v>140</v>
      </c>
      <c r="E140" s="9">
        <v>4</v>
      </c>
      <c r="F140" s="9">
        <v>10</v>
      </c>
      <c r="G140" s="9">
        <v>24</v>
      </c>
      <c r="H140" s="9">
        <v>160</v>
      </c>
      <c r="I140" s="9">
        <v>0.02</v>
      </c>
      <c r="J140" s="9">
        <v>0.3</v>
      </c>
      <c r="K140" s="9">
        <v>0</v>
      </c>
      <c r="L140" s="9">
        <v>0</v>
      </c>
      <c r="M140" s="9">
        <v>1.5</v>
      </c>
      <c r="N140" s="9">
        <v>1.5</v>
      </c>
      <c r="O140" s="9">
        <v>1</v>
      </c>
      <c r="P140" s="9">
        <v>0.7</v>
      </c>
    </row>
    <row r="141" spans="1:16" ht="15">
      <c r="A141" s="5"/>
      <c r="B141" s="31" t="s">
        <v>141</v>
      </c>
      <c r="C141" s="6">
        <v>37</v>
      </c>
      <c r="D141" s="8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5">
      <c r="A142" s="5"/>
      <c r="B142" s="31" t="s">
        <v>131</v>
      </c>
      <c r="C142" s="6">
        <v>5</v>
      </c>
      <c r="D142" s="8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5">
      <c r="A143" s="5"/>
      <c r="B143" s="31" t="s">
        <v>102</v>
      </c>
      <c r="C143" s="6">
        <v>1</v>
      </c>
      <c r="D143" s="8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6.5" customHeight="1">
      <c r="A144" s="5"/>
      <c r="B144" s="45" t="s">
        <v>153</v>
      </c>
      <c r="C144" s="46"/>
      <c r="D144" s="50" t="s">
        <v>118</v>
      </c>
      <c r="E144" s="9">
        <v>1</v>
      </c>
      <c r="F144" s="9">
        <v>0</v>
      </c>
      <c r="G144" s="9">
        <v>1</v>
      </c>
      <c r="H144" s="9">
        <v>9</v>
      </c>
      <c r="I144" s="9">
        <v>0.03</v>
      </c>
      <c r="J144" s="9">
        <v>13</v>
      </c>
      <c r="K144" s="9">
        <v>0.9</v>
      </c>
      <c r="L144" s="9">
        <v>1.3</v>
      </c>
      <c r="M144" s="9">
        <v>2.2</v>
      </c>
      <c r="N144" s="9">
        <v>15</v>
      </c>
      <c r="O144" s="9">
        <v>8</v>
      </c>
      <c r="P144" s="9">
        <v>2</v>
      </c>
    </row>
    <row r="145" spans="1:16" ht="15.75">
      <c r="A145" s="5"/>
      <c r="B145" s="45" t="s">
        <v>5</v>
      </c>
      <c r="C145" s="46"/>
      <c r="D145" s="50" t="s">
        <v>21</v>
      </c>
      <c r="E145" s="9">
        <v>2.1</v>
      </c>
      <c r="F145" s="9">
        <v>0.2</v>
      </c>
      <c r="G145" s="9">
        <v>15</v>
      </c>
      <c r="H145" s="9">
        <v>80</v>
      </c>
      <c r="I145" s="9">
        <v>0.1</v>
      </c>
      <c r="J145" s="9">
        <v>0</v>
      </c>
      <c r="K145" s="9">
        <v>0</v>
      </c>
      <c r="L145" s="9">
        <v>0.8</v>
      </c>
      <c r="M145" s="9">
        <v>14</v>
      </c>
      <c r="N145" s="9">
        <v>60</v>
      </c>
      <c r="O145" s="9">
        <v>22</v>
      </c>
      <c r="P145" s="9">
        <v>1.4</v>
      </c>
    </row>
    <row r="146" spans="1:16" ht="15.75">
      <c r="A146" s="5"/>
      <c r="B146" s="45" t="s">
        <v>6</v>
      </c>
      <c r="C146" s="46"/>
      <c r="D146" s="50" t="s">
        <v>22</v>
      </c>
      <c r="E146" s="9">
        <v>1.7</v>
      </c>
      <c r="F146" s="9">
        <v>0.3</v>
      </c>
      <c r="G146" s="9">
        <v>12</v>
      </c>
      <c r="H146" s="9">
        <v>60</v>
      </c>
      <c r="I146" s="9">
        <v>0.03</v>
      </c>
      <c r="J146" s="9">
        <v>0</v>
      </c>
      <c r="K146" s="9">
        <v>0</v>
      </c>
      <c r="L146" s="9">
        <v>0.2</v>
      </c>
      <c r="M146" s="9">
        <v>6</v>
      </c>
      <c r="N146" s="9">
        <v>30</v>
      </c>
      <c r="O146" s="9">
        <v>7</v>
      </c>
      <c r="P146" s="9">
        <v>0.1</v>
      </c>
    </row>
    <row r="147" spans="1:16" ht="15">
      <c r="A147" s="5"/>
      <c r="B147" s="46" t="s">
        <v>30</v>
      </c>
      <c r="C147" s="46"/>
      <c r="D147" s="50" t="s">
        <v>23</v>
      </c>
      <c r="E147" s="9">
        <v>0.5</v>
      </c>
      <c r="F147" s="9">
        <v>0</v>
      </c>
      <c r="G147" s="9">
        <v>25</v>
      </c>
      <c r="H147" s="9">
        <v>100</v>
      </c>
      <c r="I147" s="9">
        <v>0.02</v>
      </c>
      <c r="J147" s="9">
        <v>4</v>
      </c>
      <c r="K147" s="9">
        <v>0</v>
      </c>
      <c r="L147" s="9">
        <v>0.2</v>
      </c>
      <c r="M147" s="9">
        <v>14</v>
      </c>
      <c r="N147" s="9">
        <v>14</v>
      </c>
      <c r="O147" s="9">
        <v>8</v>
      </c>
      <c r="P147" s="9">
        <v>2.8</v>
      </c>
    </row>
    <row r="148" spans="1:16" ht="42.75">
      <c r="A148" s="5"/>
      <c r="B148" s="46" t="s">
        <v>172</v>
      </c>
      <c r="C148" s="46"/>
      <c r="D148" s="50" t="s">
        <v>22</v>
      </c>
      <c r="E148" s="9">
        <v>1.7</v>
      </c>
      <c r="F148" s="9">
        <v>0.3</v>
      </c>
      <c r="G148" s="9">
        <v>12</v>
      </c>
      <c r="H148" s="9">
        <v>135</v>
      </c>
      <c r="I148" s="9">
        <v>0.2</v>
      </c>
      <c r="J148" s="9">
        <v>0</v>
      </c>
      <c r="K148" s="9">
        <v>0</v>
      </c>
      <c r="L148" s="9">
        <v>0</v>
      </c>
      <c r="M148" s="9">
        <v>6</v>
      </c>
      <c r="N148" s="9">
        <v>20</v>
      </c>
      <c r="O148" s="9">
        <v>2.6</v>
      </c>
      <c r="P148" s="9">
        <v>0.7</v>
      </c>
    </row>
    <row r="149" spans="1:16" ht="15">
      <c r="A149" s="5"/>
      <c r="B149" s="10" t="s">
        <v>12</v>
      </c>
      <c r="C149" s="10"/>
      <c r="D149" s="11"/>
      <c r="E149" s="11">
        <f aca="true" t="shared" si="5" ref="E149:P149">SUM(E130:E148)</f>
        <v>34.2</v>
      </c>
      <c r="F149" s="11">
        <f t="shared" si="5"/>
        <v>30.8</v>
      </c>
      <c r="G149" s="11">
        <f t="shared" si="5"/>
        <v>104.5</v>
      </c>
      <c r="H149" s="11">
        <f t="shared" si="5"/>
        <v>742</v>
      </c>
      <c r="I149" s="11">
        <f t="shared" si="5"/>
        <v>0.6400000000000001</v>
      </c>
      <c r="J149" s="11">
        <f t="shared" si="5"/>
        <v>18.4</v>
      </c>
      <c r="K149" s="11">
        <f t="shared" si="5"/>
        <v>0.9</v>
      </c>
      <c r="L149" s="11">
        <f t="shared" si="5"/>
        <v>2.7</v>
      </c>
      <c r="M149" s="11">
        <f t="shared" si="5"/>
        <v>51.8</v>
      </c>
      <c r="N149" s="11">
        <f t="shared" si="5"/>
        <v>196.1</v>
      </c>
      <c r="O149" s="11">
        <f t="shared" si="5"/>
        <v>52.6</v>
      </c>
      <c r="P149" s="11">
        <f t="shared" si="5"/>
        <v>9.5</v>
      </c>
    </row>
    <row r="150" spans="1:16" ht="15">
      <c r="A150" s="12"/>
      <c r="B150" s="13"/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ht="15">
      <c r="A151" s="12"/>
      <c r="B151" s="13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ht="15">
      <c r="A152" s="12"/>
      <c r="B152" s="13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ht="15">
      <c r="A153" s="12"/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ht="15">
      <c r="A154" s="12"/>
      <c r="B154" s="13"/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ht="15">
      <c r="A155" s="12"/>
      <c r="B155" s="13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ht="15">
      <c r="A156" s="12"/>
      <c r="B156" s="13"/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ht="15">
      <c r="A157" s="12"/>
      <c r="B157" s="13"/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ht="15">
      <c r="A158" s="12"/>
      <c r="B158" s="13"/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ht="15">
      <c r="A159" s="12"/>
      <c r="B159" s="13"/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ht="15">
      <c r="A160" s="12"/>
      <c r="B160" s="13"/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15">
      <c r="A161" s="12"/>
      <c r="B161" s="13"/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4" ht="15.75" customHeight="1">
      <c r="A162" s="100" t="s">
        <v>28</v>
      </c>
      <c r="B162" s="100"/>
      <c r="C162" s="100"/>
      <c r="D162" s="100"/>
    </row>
    <row r="163" spans="1:4" ht="18.75" customHeight="1">
      <c r="A163" s="95" t="s">
        <v>8</v>
      </c>
      <c r="B163" s="95"/>
      <c r="C163" s="95"/>
      <c r="D163" s="95"/>
    </row>
    <row r="164" spans="1:9" ht="18.75" customHeight="1">
      <c r="A164" s="89" t="s">
        <v>35</v>
      </c>
      <c r="B164" s="89"/>
      <c r="C164" s="89"/>
      <c r="D164" s="89"/>
      <c r="F164" s="90" t="s">
        <v>36</v>
      </c>
      <c r="G164" s="90"/>
      <c r="H164" s="90"/>
      <c r="I164" s="90"/>
    </row>
    <row r="165" spans="1:16" ht="24" customHeight="1">
      <c r="A165" s="87" t="s">
        <v>11</v>
      </c>
      <c r="B165" s="87" t="s">
        <v>0</v>
      </c>
      <c r="C165" s="87" t="s">
        <v>257</v>
      </c>
      <c r="D165" s="87" t="s">
        <v>1</v>
      </c>
      <c r="E165" s="92" t="s">
        <v>24</v>
      </c>
      <c r="F165" s="93"/>
      <c r="G165" s="94"/>
      <c r="H165" s="87" t="s">
        <v>120</v>
      </c>
      <c r="I165" s="97" t="s">
        <v>9</v>
      </c>
      <c r="J165" s="98"/>
      <c r="K165" s="98"/>
      <c r="L165" s="99"/>
      <c r="M165" s="97" t="s">
        <v>10</v>
      </c>
      <c r="N165" s="98"/>
      <c r="O165" s="98"/>
      <c r="P165" s="99"/>
    </row>
    <row r="166" spans="1:16" ht="15.75">
      <c r="A166" s="88"/>
      <c r="B166" s="88"/>
      <c r="C166" s="88"/>
      <c r="D166" s="88"/>
      <c r="E166" s="1" t="s">
        <v>2</v>
      </c>
      <c r="F166" s="1" t="s">
        <v>3</v>
      </c>
      <c r="G166" s="1" t="s">
        <v>4</v>
      </c>
      <c r="H166" s="88"/>
      <c r="I166" s="1" t="s">
        <v>26</v>
      </c>
      <c r="J166" s="1" t="s">
        <v>14</v>
      </c>
      <c r="K166" s="1" t="s">
        <v>15</v>
      </c>
      <c r="L166" s="1" t="s">
        <v>16</v>
      </c>
      <c r="M166" s="1" t="s">
        <v>17</v>
      </c>
      <c r="N166" s="1" t="s">
        <v>18</v>
      </c>
      <c r="O166" s="1" t="s">
        <v>19</v>
      </c>
      <c r="P166" s="1" t="s">
        <v>20</v>
      </c>
    </row>
    <row r="167" spans="1:16" ht="15">
      <c r="A167" s="27">
        <v>1</v>
      </c>
      <c r="B167" s="27">
        <v>2</v>
      </c>
      <c r="C167" s="27"/>
      <c r="D167" s="27">
        <v>3</v>
      </c>
      <c r="E167" s="16">
        <v>4</v>
      </c>
      <c r="F167" s="16">
        <v>5</v>
      </c>
      <c r="G167" s="16">
        <v>6</v>
      </c>
      <c r="H167" s="27">
        <v>7</v>
      </c>
      <c r="I167" s="16">
        <v>8</v>
      </c>
      <c r="J167" s="16">
        <v>9</v>
      </c>
      <c r="K167" s="16">
        <v>10</v>
      </c>
      <c r="L167" s="16">
        <v>11</v>
      </c>
      <c r="M167" s="16">
        <v>12</v>
      </c>
      <c r="N167" s="16">
        <v>13</v>
      </c>
      <c r="O167" s="16">
        <v>14</v>
      </c>
      <c r="P167" s="16">
        <v>15</v>
      </c>
    </row>
    <row r="168" spans="1:16" ht="15.75">
      <c r="A168" s="27"/>
      <c r="B168" s="45" t="s">
        <v>29</v>
      </c>
      <c r="C168" s="46"/>
      <c r="D168" s="49">
        <v>150</v>
      </c>
      <c r="E168" s="7">
        <v>0</v>
      </c>
      <c r="F168" s="7">
        <v>0</v>
      </c>
      <c r="G168" s="7">
        <v>8</v>
      </c>
      <c r="H168" s="7">
        <v>69</v>
      </c>
      <c r="I168" s="7">
        <v>0.04</v>
      </c>
      <c r="J168" s="7">
        <v>15</v>
      </c>
      <c r="K168" s="7">
        <v>0</v>
      </c>
      <c r="L168" s="7">
        <v>0.3</v>
      </c>
      <c r="M168" s="7">
        <v>24</v>
      </c>
      <c r="N168" s="7">
        <v>17</v>
      </c>
      <c r="O168" s="7">
        <v>14</v>
      </c>
      <c r="P168" s="7">
        <v>3.3</v>
      </c>
    </row>
    <row r="169" spans="1:16" ht="32.25" customHeight="1">
      <c r="A169" s="5">
        <v>362</v>
      </c>
      <c r="B169" s="45" t="s">
        <v>143</v>
      </c>
      <c r="C169" s="46"/>
      <c r="D169" s="49" t="s">
        <v>100</v>
      </c>
      <c r="E169" s="7">
        <v>13</v>
      </c>
      <c r="F169" s="7">
        <v>10</v>
      </c>
      <c r="G169" s="7">
        <v>50</v>
      </c>
      <c r="H169" s="7">
        <v>231</v>
      </c>
      <c r="I169" s="7">
        <v>0.1</v>
      </c>
      <c r="J169" s="7">
        <v>0.2</v>
      </c>
      <c r="K169" s="7">
        <v>0</v>
      </c>
      <c r="L169" s="7">
        <v>0</v>
      </c>
      <c r="M169" s="7">
        <v>150</v>
      </c>
      <c r="N169" s="7">
        <v>130</v>
      </c>
      <c r="O169" s="7">
        <v>2.3</v>
      </c>
      <c r="P169" s="7">
        <v>0.4</v>
      </c>
    </row>
    <row r="170" spans="1:16" ht="15.75" customHeight="1">
      <c r="A170" s="5"/>
      <c r="B170" s="31" t="s">
        <v>77</v>
      </c>
      <c r="C170" s="6">
        <v>90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5.75" customHeight="1">
      <c r="A171" s="5"/>
      <c r="B171" s="31" t="s">
        <v>144</v>
      </c>
      <c r="C171" s="6">
        <v>9.6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5.75" customHeight="1">
      <c r="A172" s="5"/>
      <c r="B172" s="31" t="s">
        <v>87</v>
      </c>
      <c r="C172" s="6">
        <v>9.6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5.75" customHeight="1">
      <c r="A173" s="5"/>
      <c r="B173" s="31" t="s">
        <v>86</v>
      </c>
      <c r="C173" s="6">
        <v>6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5.75" customHeight="1">
      <c r="A174" s="5"/>
      <c r="B174" s="31" t="s">
        <v>145</v>
      </c>
      <c r="C174" s="6">
        <v>12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5.75" customHeight="1">
      <c r="A175" s="5"/>
      <c r="B175" s="31" t="s">
        <v>131</v>
      </c>
      <c r="C175" s="6">
        <v>3.6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5.75" customHeight="1">
      <c r="A176" s="5"/>
      <c r="B176" s="31" t="s">
        <v>146</v>
      </c>
      <c r="C176" s="6">
        <v>3.6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5.75" customHeight="1">
      <c r="A177" s="5"/>
      <c r="B177" s="31" t="s">
        <v>83</v>
      </c>
      <c r="C177" s="6">
        <v>3.6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5.75" customHeight="1">
      <c r="A178" s="5"/>
      <c r="B178" s="31" t="s">
        <v>147</v>
      </c>
      <c r="C178" s="6">
        <v>10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28.5" customHeight="1">
      <c r="A179" s="5"/>
      <c r="B179" s="46" t="s">
        <v>256</v>
      </c>
      <c r="C179" s="46"/>
      <c r="D179" s="50" t="s">
        <v>101</v>
      </c>
      <c r="E179" s="9">
        <v>3</v>
      </c>
      <c r="F179" s="9">
        <v>11</v>
      </c>
      <c r="G179" s="9">
        <v>28</v>
      </c>
      <c r="H179" s="9">
        <v>131</v>
      </c>
      <c r="I179" s="9">
        <v>0.1</v>
      </c>
      <c r="J179" s="9">
        <v>0</v>
      </c>
      <c r="K179" s="9">
        <v>0</v>
      </c>
      <c r="L179" s="9">
        <v>0.1</v>
      </c>
      <c r="M179" s="9">
        <v>40</v>
      </c>
      <c r="N179" s="9">
        <v>100</v>
      </c>
      <c r="O179" s="9">
        <v>28</v>
      </c>
      <c r="P179" s="9">
        <v>2</v>
      </c>
    </row>
    <row r="180" spans="1:16" ht="17.25" customHeight="1">
      <c r="A180" s="5">
        <v>693</v>
      </c>
      <c r="B180" s="46" t="s">
        <v>52</v>
      </c>
      <c r="C180" s="46"/>
      <c r="D180" s="50" t="s">
        <v>23</v>
      </c>
      <c r="E180" s="9">
        <v>2.5</v>
      </c>
      <c r="F180" s="9">
        <v>5</v>
      </c>
      <c r="G180" s="9">
        <v>25</v>
      </c>
      <c r="H180" s="9">
        <v>155</v>
      </c>
      <c r="I180" s="9">
        <v>0.5</v>
      </c>
      <c r="J180" s="9">
        <v>2.6</v>
      </c>
      <c r="K180" s="9">
        <v>0</v>
      </c>
      <c r="L180" s="9">
        <v>0</v>
      </c>
      <c r="M180" s="9">
        <v>240</v>
      </c>
      <c r="N180" s="9">
        <v>180</v>
      </c>
      <c r="O180" s="9">
        <v>24</v>
      </c>
      <c r="P180" s="9">
        <v>1.3</v>
      </c>
    </row>
    <row r="181" spans="1:16" ht="17.25" customHeight="1">
      <c r="A181" s="5"/>
      <c r="B181" s="31" t="s">
        <v>148</v>
      </c>
      <c r="C181" s="6">
        <v>4</v>
      </c>
      <c r="D181" s="8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ht="17.25" customHeight="1">
      <c r="A182" s="5"/>
      <c r="B182" s="31" t="s">
        <v>75</v>
      </c>
      <c r="C182" s="6">
        <v>210</v>
      </c>
      <c r="D182" s="8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ht="17.25" customHeight="1">
      <c r="A183" s="5"/>
      <c r="B183" s="31" t="s">
        <v>87</v>
      </c>
      <c r="C183" s="6">
        <v>15</v>
      </c>
      <c r="D183" s="8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ht="17.25" customHeight="1">
      <c r="A184" s="5"/>
      <c r="B184" s="10" t="s">
        <v>12</v>
      </c>
      <c r="C184" s="10"/>
      <c r="D184" s="11"/>
      <c r="E184" s="11">
        <f aca="true" t="shared" si="6" ref="E184:P184">SUM(E168:E180)</f>
        <v>18.5</v>
      </c>
      <c r="F184" s="11">
        <f t="shared" si="6"/>
        <v>26</v>
      </c>
      <c r="G184" s="11">
        <f t="shared" si="6"/>
        <v>111</v>
      </c>
      <c r="H184" s="11">
        <f>SUM(H168:H183)</f>
        <v>586</v>
      </c>
      <c r="I184" s="11">
        <f t="shared" si="6"/>
        <v>0.74</v>
      </c>
      <c r="J184" s="11">
        <f t="shared" si="6"/>
        <v>17.8</v>
      </c>
      <c r="K184" s="11">
        <f t="shared" si="6"/>
        <v>0</v>
      </c>
      <c r="L184" s="11">
        <f t="shared" si="6"/>
        <v>0.4</v>
      </c>
      <c r="M184" s="11">
        <f t="shared" si="6"/>
        <v>454</v>
      </c>
      <c r="N184" s="11">
        <f t="shared" si="6"/>
        <v>427</v>
      </c>
      <c r="O184" s="11">
        <f t="shared" si="6"/>
        <v>68.3</v>
      </c>
      <c r="P184" s="11">
        <f t="shared" si="6"/>
        <v>6.999999999999999</v>
      </c>
    </row>
    <row r="185" spans="1:9" ht="18" customHeight="1">
      <c r="A185" s="89"/>
      <c r="B185" s="89"/>
      <c r="C185" s="89"/>
      <c r="D185" s="89"/>
      <c r="F185" s="90" t="s">
        <v>128</v>
      </c>
      <c r="G185" s="91"/>
      <c r="H185" s="91"/>
      <c r="I185" s="91"/>
    </row>
    <row r="186" spans="1:16" ht="25.5" customHeight="1">
      <c r="A186" s="87" t="s">
        <v>11</v>
      </c>
      <c r="B186" s="87" t="s">
        <v>0</v>
      </c>
      <c r="C186" s="87" t="s">
        <v>257</v>
      </c>
      <c r="D186" s="87" t="s">
        <v>1</v>
      </c>
      <c r="E186" s="92" t="s">
        <v>24</v>
      </c>
      <c r="F186" s="93"/>
      <c r="G186" s="94"/>
      <c r="H186" s="87" t="s">
        <v>120</v>
      </c>
      <c r="I186" s="97" t="s">
        <v>9</v>
      </c>
      <c r="J186" s="98"/>
      <c r="K186" s="98"/>
      <c r="L186" s="99"/>
      <c r="M186" s="97" t="s">
        <v>10</v>
      </c>
      <c r="N186" s="98"/>
      <c r="O186" s="98"/>
      <c r="P186" s="99"/>
    </row>
    <row r="187" spans="1:16" ht="17.25" customHeight="1">
      <c r="A187" s="88"/>
      <c r="B187" s="88"/>
      <c r="C187" s="88"/>
      <c r="D187" s="88"/>
      <c r="E187" s="1" t="s">
        <v>2</v>
      </c>
      <c r="F187" s="1" t="s">
        <v>3</v>
      </c>
      <c r="G187" s="1" t="s">
        <v>4</v>
      </c>
      <c r="H187" s="88"/>
      <c r="I187" s="1" t="s">
        <v>26</v>
      </c>
      <c r="J187" s="1" t="s">
        <v>14</v>
      </c>
      <c r="K187" s="1" t="s">
        <v>15</v>
      </c>
      <c r="L187" s="1" t="s">
        <v>16</v>
      </c>
      <c r="M187" s="1" t="s">
        <v>17</v>
      </c>
      <c r="N187" s="1" t="s">
        <v>18</v>
      </c>
      <c r="O187" s="1" t="s">
        <v>19</v>
      </c>
      <c r="P187" s="1" t="s">
        <v>20</v>
      </c>
    </row>
    <row r="188" spans="1:16" ht="17.25" customHeight="1">
      <c r="A188" s="27">
        <v>1</v>
      </c>
      <c r="B188" s="27">
        <v>2</v>
      </c>
      <c r="C188" s="27">
        <v>3</v>
      </c>
      <c r="D188" s="27">
        <v>4</v>
      </c>
      <c r="E188" s="16">
        <v>5</v>
      </c>
      <c r="F188" s="16">
        <v>6</v>
      </c>
      <c r="G188" s="16">
        <v>7</v>
      </c>
      <c r="H188" s="27">
        <v>8</v>
      </c>
      <c r="I188" s="16">
        <v>9</v>
      </c>
      <c r="J188" s="16">
        <v>10</v>
      </c>
      <c r="K188" s="16">
        <v>11</v>
      </c>
      <c r="L188" s="16">
        <v>12</v>
      </c>
      <c r="M188" s="16">
        <v>13</v>
      </c>
      <c r="N188" s="16">
        <v>14</v>
      </c>
      <c r="O188" s="16">
        <v>15</v>
      </c>
      <c r="P188" s="16">
        <v>16</v>
      </c>
    </row>
    <row r="189" spans="1:16" ht="17.25" customHeight="1">
      <c r="A189" s="38"/>
      <c r="B189" s="47" t="s">
        <v>181</v>
      </c>
      <c r="C189" s="51"/>
      <c r="D189" s="52" t="s">
        <v>106</v>
      </c>
      <c r="E189" s="1">
        <v>5</v>
      </c>
      <c r="F189" s="1">
        <v>4</v>
      </c>
      <c r="G189" s="1">
        <v>0</v>
      </c>
      <c r="H189" s="37">
        <v>62</v>
      </c>
      <c r="I189" s="7">
        <v>0.1</v>
      </c>
      <c r="J189" s="7">
        <v>0</v>
      </c>
      <c r="K189" s="7">
        <v>0.3</v>
      </c>
      <c r="L189" s="7">
        <v>0.7</v>
      </c>
      <c r="M189" s="7">
        <v>20</v>
      </c>
      <c r="N189" s="7">
        <v>52</v>
      </c>
      <c r="O189" s="7">
        <v>6</v>
      </c>
      <c r="P189" s="7">
        <v>0.6</v>
      </c>
    </row>
    <row r="190" spans="1:16" ht="17.25" customHeight="1">
      <c r="A190" s="5">
        <v>135</v>
      </c>
      <c r="B190" s="45" t="s">
        <v>155</v>
      </c>
      <c r="C190" s="46"/>
      <c r="D190" s="49" t="s">
        <v>23</v>
      </c>
      <c r="E190" s="7">
        <v>2</v>
      </c>
      <c r="F190" s="7">
        <v>3</v>
      </c>
      <c r="G190" s="7">
        <v>15</v>
      </c>
      <c r="H190" s="7">
        <v>95</v>
      </c>
      <c r="I190" s="7">
        <v>0.1</v>
      </c>
      <c r="J190" s="7">
        <v>2.3</v>
      </c>
      <c r="K190" s="7">
        <v>0</v>
      </c>
      <c r="L190" s="7">
        <v>0</v>
      </c>
      <c r="M190" s="7">
        <v>4.5</v>
      </c>
      <c r="N190" s="7">
        <v>1.2</v>
      </c>
      <c r="O190" s="7">
        <v>1.5</v>
      </c>
      <c r="P190" s="7">
        <v>0.2</v>
      </c>
    </row>
    <row r="191" spans="1:16" ht="17.25" customHeight="1">
      <c r="A191" s="5"/>
      <c r="B191" s="31" t="s">
        <v>156</v>
      </c>
      <c r="C191" s="6">
        <v>16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" customHeight="1">
      <c r="A192" s="5"/>
      <c r="B192" s="31" t="s">
        <v>123</v>
      </c>
      <c r="C192" s="6">
        <v>8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" customHeight="1">
      <c r="A193" s="5"/>
      <c r="B193" s="31" t="s">
        <v>122</v>
      </c>
      <c r="C193" s="6">
        <v>8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5.75" customHeight="1">
      <c r="A194" s="5"/>
      <c r="B194" s="31" t="s">
        <v>131</v>
      </c>
      <c r="C194" s="6">
        <v>4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4.25" customHeight="1">
      <c r="A195" s="5"/>
      <c r="B195" s="31" t="s">
        <v>102</v>
      </c>
      <c r="C195" s="6">
        <v>1.5</v>
      </c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ht="17.25" customHeight="1">
      <c r="A196" s="5">
        <v>451</v>
      </c>
      <c r="B196" s="45" t="s">
        <v>152</v>
      </c>
      <c r="C196" s="46"/>
      <c r="D196" s="50" t="s">
        <v>96</v>
      </c>
      <c r="E196" s="9">
        <v>6</v>
      </c>
      <c r="F196" s="9">
        <v>7</v>
      </c>
      <c r="G196" s="9">
        <v>7</v>
      </c>
      <c r="H196" s="9">
        <v>176</v>
      </c>
      <c r="I196" s="9">
        <v>0.06</v>
      </c>
      <c r="J196" s="9">
        <v>0.2</v>
      </c>
      <c r="K196" s="9">
        <v>0</v>
      </c>
      <c r="L196" s="9">
        <v>0.05</v>
      </c>
      <c r="M196" s="9">
        <v>36</v>
      </c>
      <c r="N196" s="9">
        <v>120</v>
      </c>
      <c r="O196" s="9">
        <v>23</v>
      </c>
      <c r="P196" s="9">
        <v>1</v>
      </c>
    </row>
    <row r="197" spans="1:16" ht="17.25" customHeight="1">
      <c r="A197" s="5"/>
      <c r="B197" s="31" t="s">
        <v>71</v>
      </c>
      <c r="C197" s="6">
        <v>59</v>
      </c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5.75" customHeight="1">
      <c r="A198" s="5"/>
      <c r="B198" s="31" t="s">
        <v>122</v>
      </c>
      <c r="C198" s="6">
        <v>8</v>
      </c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ht="16.5" customHeight="1">
      <c r="A199" s="5"/>
      <c r="B199" s="31" t="s">
        <v>5</v>
      </c>
      <c r="C199" s="6">
        <v>14</v>
      </c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ht="15.75" customHeight="1">
      <c r="A200" s="5"/>
      <c r="B200" s="31" t="s">
        <v>75</v>
      </c>
      <c r="C200" s="6">
        <v>11</v>
      </c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5" customHeight="1">
      <c r="A201" s="5"/>
      <c r="B201" s="33" t="s">
        <v>102</v>
      </c>
      <c r="C201" s="6">
        <v>1</v>
      </c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5.75" customHeight="1">
      <c r="A202" s="5"/>
      <c r="B202" s="31" t="s">
        <v>121</v>
      </c>
      <c r="C202" s="6">
        <v>5</v>
      </c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7.25" customHeight="1">
      <c r="A203" s="5">
        <v>228</v>
      </c>
      <c r="B203" s="45" t="s">
        <v>114</v>
      </c>
      <c r="C203" s="53"/>
      <c r="D203" s="46" t="s">
        <v>50</v>
      </c>
      <c r="E203" s="8" t="s">
        <v>63</v>
      </c>
      <c r="F203" s="9">
        <v>11</v>
      </c>
      <c r="G203" s="9">
        <v>22</v>
      </c>
      <c r="H203" s="9">
        <v>130</v>
      </c>
      <c r="I203" s="9">
        <v>0.1</v>
      </c>
      <c r="J203" s="9">
        <v>3.7</v>
      </c>
      <c r="K203" s="9">
        <v>0</v>
      </c>
      <c r="L203" s="9">
        <v>0</v>
      </c>
      <c r="M203" s="9">
        <v>3.5</v>
      </c>
      <c r="N203" s="9">
        <v>1.5</v>
      </c>
      <c r="O203" s="9">
        <v>1.2</v>
      </c>
      <c r="P203" s="9">
        <v>0.6</v>
      </c>
    </row>
    <row r="204" spans="1:16" ht="17.25" customHeight="1">
      <c r="A204" s="5"/>
      <c r="B204" s="31" t="s">
        <v>80</v>
      </c>
      <c r="C204" s="6">
        <v>46</v>
      </c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7.25" customHeight="1">
      <c r="A205" s="5"/>
      <c r="B205" s="31" t="s">
        <v>123</v>
      </c>
      <c r="C205" s="6">
        <v>37</v>
      </c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7.25" customHeight="1">
      <c r="A206" s="5"/>
      <c r="B206" s="31" t="s">
        <v>122</v>
      </c>
      <c r="C206" s="6">
        <v>16</v>
      </c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ht="17.25" customHeight="1">
      <c r="A207" s="5"/>
      <c r="B207" s="31" t="s">
        <v>150</v>
      </c>
      <c r="C207" s="6">
        <v>38</v>
      </c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5" customHeight="1">
      <c r="A208" s="5"/>
      <c r="B208" s="33" t="s">
        <v>131</v>
      </c>
      <c r="C208" s="6">
        <v>6</v>
      </c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5" customHeight="1">
      <c r="A209" s="5"/>
      <c r="B209" s="33" t="s">
        <v>157</v>
      </c>
      <c r="C209" s="6">
        <v>5</v>
      </c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ht="15" customHeight="1">
      <c r="A210" s="5"/>
      <c r="B210" s="33" t="s">
        <v>133</v>
      </c>
      <c r="C210" s="6">
        <v>1</v>
      </c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ht="14.25" customHeight="1">
      <c r="A211" s="5"/>
      <c r="B211" s="33" t="s">
        <v>102</v>
      </c>
      <c r="C211" s="6">
        <v>1.5</v>
      </c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7.25" customHeight="1">
      <c r="A212" s="5"/>
      <c r="B212" s="45" t="s">
        <v>5</v>
      </c>
      <c r="C212" s="46"/>
      <c r="D212" s="50" t="s">
        <v>21</v>
      </c>
      <c r="E212" s="9">
        <v>2.1</v>
      </c>
      <c r="F212" s="9">
        <v>0.2</v>
      </c>
      <c r="G212" s="9">
        <v>15</v>
      </c>
      <c r="H212" s="9">
        <v>80</v>
      </c>
      <c r="I212" s="9">
        <v>0.1</v>
      </c>
      <c r="J212" s="9">
        <v>0</v>
      </c>
      <c r="K212" s="9">
        <v>0</v>
      </c>
      <c r="L212" s="9">
        <v>0.8</v>
      </c>
      <c r="M212" s="9">
        <v>14</v>
      </c>
      <c r="N212" s="9">
        <v>60</v>
      </c>
      <c r="O212" s="9">
        <v>22</v>
      </c>
      <c r="P212" s="9">
        <v>1.4</v>
      </c>
    </row>
    <row r="213" spans="1:16" ht="17.25" customHeight="1">
      <c r="A213" s="5"/>
      <c r="B213" s="45" t="s">
        <v>6</v>
      </c>
      <c r="C213" s="46"/>
      <c r="D213" s="50" t="s">
        <v>22</v>
      </c>
      <c r="E213" s="9">
        <v>1.7</v>
      </c>
      <c r="F213" s="9">
        <v>0.3</v>
      </c>
      <c r="G213" s="9">
        <v>12</v>
      </c>
      <c r="H213" s="9">
        <v>60</v>
      </c>
      <c r="I213" s="9">
        <v>0.03</v>
      </c>
      <c r="J213" s="9">
        <v>0</v>
      </c>
      <c r="K213" s="9">
        <v>0</v>
      </c>
      <c r="L213" s="9">
        <v>0.2</v>
      </c>
      <c r="M213" s="9">
        <v>6</v>
      </c>
      <c r="N213" s="9">
        <v>30</v>
      </c>
      <c r="O213" s="9">
        <v>7</v>
      </c>
      <c r="P213" s="9">
        <v>0.1</v>
      </c>
    </row>
    <row r="214" spans="1:16" ht="17.25" customHeight="1">
      <c r="A214" s="5">
        <v>631</v>
      </c>
      <c r="B214" s="45" t="s">
        <v>7</v>
      </c>
      <c r="C214" s="46"/>
      <c r="D214" s="50" t="s">
        <v>23</v>
      </c>
      <c r="E214" s="9">
        <v>0.2</v>
      </c>
      <c r="F214" s="9">
        <v>0.2</v>
      </c>
      <c r="G214" s="9">
        <v>26.3</v>
      </c>
      <c r="H214" s="9">
        <v>128</v>
      </c>
      <c r="I214" s="9">
        <v>0.02</v>
      </c>
      <c r="J214" s="9">
        <v>4</v>
      </c>
      <c r="K214" s="9">
        <v>0.04</v>
      </c>
      <c r="L214" s="9">
        <v>0</v>
      </c>
      <c r="M214" s="9">
        <v>14</v>
      </c>
      <c r="N214" s="9">
        <v>4</v>
      </c>
      <c r="O214" s="9">
        <v>5</v>
      </c>
      <c r="P214" s="9">
        <v>0.8</v>
      </c>
    </row>
    <row r="215" spans="1:16" ht="17.25" customHeight="1">
      <c r="A215" s="5"/>
      <c r="B215" s="31" t="s">
        <v>125</v>
      </c>
      <c r="C215" s="6">
        <v>60</v>
      </c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5.75" customHeight="1">
      <c r="A216" s="5"/>
      <c r="B216" s="31" t="s">
        <v>126</v>
      </c>
      <c r="C216" s="6">
        <v>20</v>
      </c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5.75" customHeight="1">
      <c r="A217" s="5"/>
      <c r="B217" s="31" t="s">
        <v>127</v>
      </c>
      <c r="C217" s="32">
        <v>3.5E-05</v>
      </c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7.25" customHeight="1">
      <c r="A218" s="5"/>
      <c r="B218" s="10" t="s">
        <v>12</v>
      </c>
      <c r="C218" s="10"/>
      <c r="D218" s="11"/>
      <c r="E218" s="11">
        <f>SUM(E189:E217)</f>
        <v>17</v>
      </c>
      <c r="F218" s="11">
        <f>SUM(F189:F217)</f>
        <v>25.7</v>
      </c>
      <c r="G218" s="11">
        <f>SUM(G189:G217)</f>
        <v>97.3</v>
      </c>
      <c r="H218" s="11">
        <f>SUM(H189:H217)</f>
        <v>731</v>
      </c>
      <c r="I218" s="11">
        <f aca="true" t="shared" si="7" ref="I218:P218">SUM(I189:I217)</f>
        <v>0.51</v>
      </c>
      <c r="J218" s="11">
        <f t="shared" si="7"/>
        <v>10.2</v>
      </c>
      <c r="K218" s="11">
        <f t="shared" si="7"/>
        <v>0.33999999999999997</v>
      </c>
      <c r="L218" s="11">
        <f t="shared" si="7"/>
        <v>1.75</v>
      </c>
      <c r="M218" s="11">
        <f t="shared" si="7"/>
        <v>98</v>
      </c>
      <c r="N218" s="11">
        <f t="shared" si="7"/>
        <v>268.7</v>
      </c>
      <c r="O218" s="11">
        <f t="shared" si="7"/>
        <v>65.7</v>
      </c>
      <c r="P218" s="11">
        <f t="shared" si="7"/>
        <v>4.7</v>
      </c>
    </row>
    <row r="221" spans="1:4" ht="15.75">
      <c r="A221" s="100" t="s">
        <v>31</v>
      </c>
      <c r="B221" s="101"/>
      <c r="C221" s="101"/>
      <c r="D221" s="101"/>
    </row>
    <row r="222" spans="1:4" ht="18.75">
      <c r="A222" s="95" t="s">
        <v>8</v>
      </c>
      <c r="B222" s="96"/>
      <c r="C222" s="96"/>
      <c r="D222" s="96"/>
    </row>
    <row r="223" spans="1:9" ht="18.75">
      <c r="A223" s="89" t="s">
        <v>35</v>
      </c>
      <c r="B223" s="89"/>
      <c r="C223" s="89"/>
      <c r="D223" s="89"/>
      <c r="F223" s="90" t="s">
        <v>36</v>
      </c>
      <c r="G223" s="91"/>
      <c r="H223" s="91"/>
      <c r="I223" s="91"/>
    </row>
    <row r="224" spans="1:16" ht="15.75" customHeight="1">
      <c r="A224" s="87" t="s">
        <v>11</v>
      </c>
      <c r="B224" s="87" t="s">
        <v>0</v>
      </c>
      <c r="C224" s="87" t="s">
        <v>257</v>
      </c>
      <c r="D224" s="87" t="s">
        <v>1</v>
      </c>
      <c r="E224" s="92" t="s">
        <v>24</v>
      </c>
      <c r="F224" s="93"/>
      <c r="G224" s="94"/>
      <c r="H224" s="87" t="s">
        <v>120</v>
      </c>
      <c r="I224" s="97" t="s">
        <v>9</v>
      </c>
      <c r="J224" s="98"/>
      <c r="K224" s="98"/>
      <c r="L224" s="99"/>
      <c r="M224" s="97" t="s">
        <v>10</v>
      </c>
      <c r="N224" s="98"/>
      <c r="O224" s="98"/>
      <c r="P224" s="99"/>
    </row>
    <row r="225" spans="1:16" ht="15.75">
      <c r="A225" s="88"/>
      <c r="B225" s="88"/>
      <c r="C225" s="88"/>
      <c r="D225" s="88"/>
      <c r="E225" s="1" t="s">
        <v>2</v>
      </c>
      <c r="F225" s="1" t="s">
        <v>3</v>
      </c>
      <c r="G225" s="1" t="s">
        <v>4</v>
      </c>
      <c r="H225" s="88"/>
      <c r="I225" s="1" t="s">
        <v>26</v>
      </c>
      <c r="J225" s="1" t="s">
        <v>14</v>
      </c>
      <c r="K225" s="1" t="s">
        <v>15</v>
      </c>
      <c r="L225" s="1" t="s">
        <v>16</v>
      </c>
      <c r="M225" s="1" t="s">
        <v>17</v>
      </c>
      <c r="N225" s="1" t="s">
        <v>18</v>
      </c>
      <c r="O225" s="1" t="s">
        <v>19</v>
      </c>
      <c r="P225" s="1" t="s">
        <v>20</v>
      </c>
    </row>
    <row r="226" spans="1:16" ht="15">
      <c r="A226" s="15">
        <v>1</v>
      </c>
      <c r="B226" s="15">
        <v>2</v>
      </c>
      <c r="C226" s="27"/>
      <c r="D226" s="15">
        <v>3</v>
      </c>
      <c r="E226" s="16">
        <v>4</v>
      </c>
      <c r="F226" s="16">
        <v>5</v>
      </c>
      <c r="G226" s="16">
        <v>6</v>
      </c>
      <c r="H226" s="15">
        <v>7</v>
      </c>
      <c r="I226" s="16">
        <v>8</v>
      </c>
      <c r="J226" s="16">
        <v>9</v>
      </c>
      <c r="K226" s="16">
        <v>10</v>
      </c>
      <c r="L226" s="16">
        <v>11</v>
      </c>
      <c r="M226" s="16">
        <v>12</v>
      </c>
      <c r="N226" s="16">
        <v>13</v>
      </c>
      <c r="O226" s="16">
        <v>14</v>
      </c>
      <c r="P226" s="16">
        <v>15</v>
      </c>
    </row>
    <row r="227" spans="1:16" ht="29.25" customHeight="1">
      <c r="A227" s="5">
        <v>386</v>
      </c>
      <c r="B227" s="46" t="s">
        <v>109</v>
      </c>
      <c r="C227" s="46"/>
      <c r="D227" s="49" t="s">
        <v>211</v>
      </c>
      <c r="E227" s="7">
        <v>15</v>
      </c>
      <c r="F227" s="7">
        <v>13</v>
      </c>
      <c r="G227" s="7">
        <v>8</v>
      </c>
      <c r="H227" s="7">
        <v>120</v>
      </c>
      <c r="I227" s="7">
        <v>0.2</v>
      </c>
      <c r="J227" s="7">
        <v>15</v>
      </c>
      <c r="K227" s="7">
        <v>0.3</v>
      </c>
      <c r="L227" s="7">
        <v>0</v>
      </c>
      <c r="M227" s="7">
        <v>24.5</v>
      </c>
      <c r="N227" s="7">
        <v>138</v>
      </c>
      <c r="O227" s="7">
        <v>21</v>
      </c>
      <c r="P227" s="7">
        <v>0.4</v>
      </c>
    </row>
    <row r="228" spans="1:16" ht="15" customHeight="1">
      <c r="A228" s="5"/>
      <c r="B228" s="31" t="s">
        <v>73</v>
      </c>
      <c r="C228" s="6">
        <v>74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5" customHeight="1">
      <c r="A229" s="5"/>
      <c r="B229" s="31" t="s">
        <v>122</v>
      </c>
      <c r="C229" s="6">
        <v>18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5" customHeight="1">
      <c r="A230" s="5"/>
      <c r="B230" s="31" t="s">
        <v>90</v>
      </c>
      <c r="C230" s="6">
        <v>5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5" customHeight="1">
      <c r="A231" s="5"/>
      <c r="B231" s="31" t="s">
        <v>131</v>
      </c>
      <c r="C231" s="6">
        <v>7</v>
      </c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5" customHeight="1">
      <c r="A232" s="5"/>
      <c r="B232" s="31" t="s">
        <v>139</v>
      </c>
      <c r="C232" s="6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5" customHeight="1">
      <c r="A233" s="5"/>
      <c r="B233" s="31" t="s">
        <v>75</v>
      </c>
      <c r="C233" s="6">
        <v>60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5" customHeight="1">
      <c r="A234" s="5"/>
      <c r="B234" s="31" t="s">
        <v>131</v>
      </c>
      <c r="C234" s="6">
        <v>5</v>
      </c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5" customHeight="1">
      <c r="A235" s="5"/>
      <c r="B235" s="31" t="s">
        <v>133</v>
      </c>
      <c r="C235" s="6">
        <v>5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5" customHeight="1">
      <c r="A236" s="5"/>
      <c r="B236" s="31" t="s">
        <v>102</v>
      </c>
      <c r="C236" s="6">
        <v>1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5" customHeight="1">
      <c r="A237" s="5">
        <v>332</v>
      </c>
      <c r="B237" s="45" t="s">
        <v>49</v>
      </c>
      <c r="C237" s="53"/>
      <c r="D237" s="46" t="s">
        <v>50</v>
      </c>
      <c r="E237" s="8" t="s">
        <v>64</v>
      </c>
      <c r="F237" s="9">
        <v>7</v>
      </c>
      <c r="G237" s="9">
        <v>35</v>
      </c>
      <c r="H237" s="9">
        <v>155</v>
      </c>
      <c r="I237" s="9">
        <v>0.06</v>
      </c>
      <c r="J237" s="9">
        <v>0</v>
      </c>
      <c r="K237" s="9">
        <v>0</v>
      </c>
      <c r="L237" s="9">
        <v>0</v>
      </c>
      <c r="M237" s="9">
        <v>11</v>
      </c>
      <c r="N237" s="9">
        <v>34</v>
      </c>
      <c r="O237" s="9">
        <v>8</v>
      </c>
      <c r="P237" s="9">
        <v>0.7</v>
      </c>
    </row>
    <row r="238" spans="1:16" ht="15" customHeight="1">
      <c r="A238" s="5"/>
      <c r="B238" s="31" t="s">
        <v>179</v>
      </c>
      <c r="C238" s="6">
        <v>45</v>
      </c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5" customHeight="1">
      <c r="A239" s="5"/>
      <c r="B239" s="36" t="s">
        <v>131</v>
      </c>
      <c r="C239" s="6">
        <v>10</v>
      </c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5" customHeight="1">
      <c r="A240" s="5"/>
      <c r="B240" s="31" t="s">
        <v>102</v>
      </c>
      <c r="C240" s="6">
        <v>2</v>
      </c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ht="31.5" customHeight="1">
      <c r="A241" s="5"/>
      <c r="B241" s="45" t="s">
        <v>134</v>
      </c>
      <c r="C241" s="53"/>
      <c r="D241" s="54" t="s">
        <v>118</v>
      </c>
      <c r="E241" s="8" t="s">
        <v>180</v>
      </c>
      <c r="F241" s="9">
        <v>0.1</v>
      </c>
      <c r="G241" s="9">
        <v>1</v>
      </c>
      <c r="H241" s="9">
        <v>54</v>
      </c>
      <c r="I241" s="9">
        <v>0.1</v>
      </c>
      <c r="J241" s="9">
        <v>8</v>
      </c>
      <c r="K241" s="9">
        <v>0.1</v>
      </c>
      <c r="L241" s="9">
        <v>0.5</v>
      </c>
      <c r="M241" s="9">
        <v>13</v>
      </c>
      <c r="N241" s="9">
        <v>10</v>
      </c>
      <c r="O241" s="9">
        <v>6</v>
      </c>
      <c r="P241" s="9">
        <v>1</v>
      </c>
    </row>
    <row r="242" spans="1:16" ht="15">
      <c r="A242" s="5"/>
      <c r="B242" s="46" t="s">
        <v>30</v>
      </c>
      <c r="C242" s="46"/>
      <c r="D242" s="50" t="s">
        <v>23</v>
      </c>
      <c r="E242" s="9">
        <v>0.5</v>
      </c>
      <c r="F242" s="9">
        <v>0</v>
      </c>
      <c r="G242" s="9">
        <v>25</v>
      </c>
      <c r="H242" s="9">
        <v>100</v>
      </c>
      <c r="I242" s="9">
        <v>0.02</v>
      </c>
      <c r="J242" s="9">
        <v>4</v>
      </c>
      <c r="K242" s="9">
        <v>0</v>
      </c>
      <c r="L242" s="9">
        <v>0.2</v>
      </c>
      <c r="M242" s="9">
        <v>14</v>
      </c>
      <c r="N242" s="9">
        <v>14</v>
      </c>
      <c r="O242" s="9">
        <v>8</v>
      </c>
      <c r="P242" s="9">
        <v>2.8</v>
      </c>
    </row>
    <row r="243" spans="1:16" ht="15">
      <c r="A243" s="5"/>
      <c r="B243" s="46" t="s">
        <v>5</v>
      </c>
      <c r="C243" s="46"/>
      <c r="D243" s="50" t="s">
        <v>21</v>
      </c>
      <c r="E243" s="9">
        <v>2.1</v>
      </c>
      <c r="F243" s="9">
        <v>0.2</v>
      </c>
      <c r="G243" s="9">
        <v>15</v>
      </c>
      <c r="H243" s="9">
        <v>80</v>
      </c>
      <c r="I243" s="9">
        <v>0.1</v>
      </c>
      <c r="J243" s="9">
        <v>0</v>
      </c>
      <c r="K243" s="9">
        <v>0</v>
      </c>
      <c r="L243" s="9">
        <v>0.8</v>
      </c>
      <c r="M243" s="9">
        <v>14</v>
      </c>
      <c r="N243" s="9">
        <v>60</v>
      </c>
      <c r="O243" s="9">
        <v>22</v>
      </c>
      <c r="P243" s="9">
        <v>1.4</v>
      </c>
    </row>
    <row r="244" spans="1:16" ht="15">
      <c r="A244" s="5"/>
      <c r="B244" s="46" t="s">
        <v>6</v>
      </c>
      <c r="C244" s="46"/>
      <c r="D244" s="50" t="s">
        <v>22</v>
      </c>
      <c r="E244" s="9">
        <v>1.7</v>
      </c>
      <c r="F244" s="9">
        <v>0.3</v>
      </c>
      <c r="G244" s="9">
        <v>12</v>
      </c>
      <c r="H244" s="9">
        <v>60</v>
      </c>
      <c r="I244" s="9">
        <v>0.06</v>
      </c>
      <c r="J244" s="9">
        <v>0</v>
      </c>
      <c r="K244" s="9">
        <v>0</v>
      </c>
      <c r="L244" s="9">
        <v>0.4</v>
      </c>
      <c r="M244" s="9">
        <v>12</v>
      </c>
      <c r="N244" s="9">
        <v>60</v>
      </c>
      <c r="O244" s="9">
        <v>14</v>
      </c>
      <c r="P244" s="9">
        <v>0.2</v>
      </c>
    </row>
    <row r="245" spans="1:16" ht="15">
      <c r="A245" s="5"/>
      <c r="B245" s="10" t="s">
        <v>12</v>
      </c>
      <c r="C245" s="10"/>
      <c r="D245" s="11"/>
      <c r="E245" s="11">
        <f aca="true" t="shared" si="8" ref="E245:P245">SUM(E227:E244)</f>
        <v>19.3</v>
      </c>
      <c r="F245" s="11">
        <f t="shared" si="8"/>
        <v>20.6</v>
      </c>
      <c r="G245" s="11">
        <f t="shared" si="8"/>
        <v>96</v>
      </c>
      <c r="H245" s="11">
        <f t="shared" si="8"/>
        <v>569</v>
      </c>
      <c r="I245" s="11">
        <f t="shared" si="8"/>
        <v>0.54</v>
      </c>
      <c r="J245" s="11">
        <f t="shared" si="8"/>
        <v>27</v>
      </c>
      <c r="K245" s="11">
        <f t="shared" si="8"/>
        <v>0.4</v>
      </c>
      <c r="L245" s="11">
        <f t="shared" si="8"/>
        <v>1.9</v>
      </c>
      <c r="M245" s="11">
        <f t="shared" si="8"/>
        <v>88.5</v>
      </c>
      <c r="N245" s="11">
        <f t="shared" si="8"/>
        <v>316</v>
      </c>
      <c r="O245" s="11">
        <f t="shared" si="8"/>
        <v>79</v>
      </c>
      <c r="P245" s="11">
        <f t="shared" si="8"/>
        <v>6.500000000000001</v>
      </c>
    </row>
    <row r="246" spans="1:9" ht="18.75">
      <c r="A246" s="89"/>
      <c r="B246" s="89"/>
      <c r="C246" s="89"/>
      <c r="D246" s="89"/>
      <c r="F246" s="90" t="s">
        <v>128</v>
      </c>
      <c r="G246" s="91"/>
      <c r="H246" s="91"/>
      <c r="I246" s="91"/>
    </row>
    <row r="247" spans="1:16" ht="15.75">
      <c r="A247" s="87" t="s">
        <v>11</v>
      </c>
      <c r="B247" s="87" t="s">
        <v>0</v>
      </c>
      <c r="C247" s="87" t="s">
        <v>257</v>
      </c>
      <c r="D247" s="87" t="s">
        <v>1</v>
      </c>
      <c r="E247" s="92" t="s">
        <v>24</v>
      </c>
      <c r="F247" s="93"/>
      <c r="G247" s="94"/>
      <c r="H247" s="87" t="s">
        <v>120</v>
      </c>
      <c r="I247" s="97" t="s">
        <v>9</v>
      </c>
      <c r="J247" s="98"/>
      <c r="K247" s="98"/>
      <c r="L247" s="99"/>
      <c r="M247" s="97" t="s">
        <v>10</v>
      </c>
      <c r="N247" s="98"/>
      <c r="O247" s="98"/>
      <c r="P247" s="99"/>
    </row>
    <row r="248" spans="1:16" ht="15.75">
      <c r="A248" s="88"/>
      <c r="B248" s="88"/>
      <c r="C248" s="88"/>
      <c r="D248" s="88"/>
      <c r="E248" s="1" t="s">
        <v>2</v>
      </c>
      <c r="F248" s="1" t="s">
        <v>3</v>
      </c>
      <c r="G248" s="1" t="s">
        <v>4</v>
      </c>
      <c r="H248" s="88"/>
      <c r="I248" s="1" t="s">
        <v>26</v>
      </c>
      <c r="J248" s="1" t="s">
        <v>14</v>
      </c>
      <c r="K248" s="1" t="s">
        <v>15</v>
      </c>
      <c r="L248" s="1" t="s">
        <v>16</v>
      </c>
      <c r="M248" s="1" t="s">
        <v>17</v>
      </c>
      <c r="N248" s="1" t="s">
        <v>18</v>
      </c>
      <c r="O248" s="1" t="s">
        <v>19</v>
      </c>
      <c r="P248" s="1" t="s">
        <v>20</v>
      </c>
    </row>
    <row r="249" spans="1:16" ht="15">
      <c r="A249" s="29">
        <v>1</v>
      </c>
      <c r="B249" s="29">
        <v>2</v>
      </c>
      <c r="C249" s="29">
        <v>3</v>
      </c>
      <c r="D249" s="29">
        <v>4</v>
      </c>
      <c r="E249" s="16">
        <v>5</v>
      </c>
      <c r="F249" s="16">
        <v>6</v>
      </c>
      <c r="G249" s="16">
        <v>7</v>
      </c>
      <c r="H249" s="29">
        <v>8</v>
      </c>
      <c r="I249" s="16">
        <v>9</v>
      </c>
      <c r="J249" s="16">
        <v>10</v>
      </c>
      <c r="K249" s="16">
        <v>11</v>
      </c>
      <c r="L249" s="16">
        <v>12</v>
      </c>
      <c r="M249" s="16">
        <v>13</v>
      </c>
      <c r="N249" s="16">
        <v>14</v>
      </c>
      <c r="O249" s="16">
        <v>15</v>
      </c>
      <c r="P249" s="16">
        <v>16</v>
      </c>
    </row>
    <row r="250" spans="1:16" ht="15.75">
      <c r="A250" s="5">
        <v>132</v>
      </c>
      <c r="B250" s="45" t="s">
        <v>222</v>
      </c>
      <c r="C250" s="46"/>
      <c r="D250" s="49" t="s">
        <v>23</v>
      </c>
      <c r="E250" s="7">
        <v>2</v>
      </c>
      <c r="F250" s="7">
        <v>3</v>
      </c>
      <c r="G250" s="7">
        <v>15</v>
      </c>
      <c r="H250" s="7">
        <v>114</v>
      </c>
      <c r="I250" s="7">
        <v>0.1</v>
      </c>
      <c r="J250" s="7">
        <v>2.3</v>
      </c>
      <c r="K250" s="7">
        <v>0</v>
      </c>
      <c r="L250" s="7">
        <v>0</v>
      </c>
      <c r="M250" s="7">
        <v>4.5</v>
      </c>
      <c r="N250" s="7">
        <v>1.2</v>
      </c>
      <c r="O250" s="7">
        <v>1.5</v>
      </c>
      <c r="P250" s="7">
        <v>0.2</v>
      </c>
    </row>
    <row r="251" spans="1:16" ht="15">
      <c r="A251" s="5"/>
      <c r="B251" s="31" t="s">
        <v>80</v>
      </c>
      <c r="C251" s="6">
        <v>60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5">
      <c r="A252" s="5"/>
      <c r="B252" s="31" t="s">
        <v>123</v>
      </c>
      <c r="C252" s="6">
        <v>8</v>
      </c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5">
      <c r="A253" s="5"/>
      <c r="B253" s="31" t="s">
        <v>122</v>
      </c>
      <c r="C253" s="6">
        <v>4</v>
      </c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5">
      <c r="A254" s="5"/>
      <c r="B254" s="31" t="s">
        <v>158</v>
      </c>
      <c r="C254" s="6">
        <v>4</v>
      </c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5.75">
      <c r="A255" s="5"/>
      <c r="B255" s="34" t="s">
        <v>131</v>
      </c>
      <c r="C255" s="6">
        <v>4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5">
      <c r="A256" s="5"/>
      <c r="B256" s="31" t="s">
        <v>137</v>
      </c>
      <c r="C256" s="6">
        <v>12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5">
      <c r="A257" s="5"/>
      <c r="B257" s="31" t="s">
        <v>102</v>
      </c>
      <c r="C257" s="6">
        <v>0.5</v>
      </c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t="15.75">
      <c r="A258" s="5">
        <v>444</v>
      </c>
      <c r="B258" s="45" t="s">
        <v>182</v>
      </c>
      <c r="C258" s="46"/>
      <c r="D258" s="49" t="s">
        <v>99</v>
      </c>
      <c r="E258" s="7">
        <v>14</v>
      </c>
      <c r="F258" s="7">
        <v>14</v>
      </c>
      <c r="G258" s="7">
        <v>44</v>
      </c>
      <c r="H258" s="7">
        <v>340</v>
      </c>
      <c r="I258" s="7">
        <v>0.1</v>
      </c>
      <c r="J258" s="7">
        <v>0</v>
      </c>
      <c r="K258" s="7">
        <v>0</v>
      </c>
      <c r="L258" s="7">
        <v>0</v>
      </c>
      <c r="M258" s="7">
        <v>28</v>
      </c>
      <c r="N258" s="7">
        <v>130</v>
      </c>
      <c r="O258" s="7">
        <v>13</v>
      </c>
      <c r="P258" s="7">
        <v>1.5</v>
      </c>
    </row>
    <row r="259" spans="1:16" ht="15">
      <c r="A259" s="5"/>
      <c r="B259" s="31" t="s">
        <v>71</v>
      </c>
      <c r="C259" s="6">
        <v>74</v>
      </c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5">
      <c r="A260" s="5"/>
      <c r="B260" s="31" t="s">
        <v>121</v>
      </c>
      <c r="C260" s="6">
        <v>15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5.75">
      <c r="A261" s="5"/>
      <c r="B261" s="34" t="s">
        <v>122</v>
      </c>
      <c r="C261" s="6">
        <v>13</v>
      </c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5">
      <c r="A262" s="5"/>
      <c r="B262" s="31" t="s">
        <v>123</v>
      </c>
      <c r="C262" s="6">
        <v>40</v>
      </c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5.75">
      <c r="A263" s="5"/>
      <c r="B263" s="34" t="s">
        <v>183</v>
      </c>
      <c r="C263" s="6">
        <v>50</v>
      </c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5">
      <c r="A264" s="5"/>
      <c r="B264" s="31" t="s">
        <v>102</v>
      </c>
      <c r="C264" s="6">
        <v>2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28.5">
      <c r="A265" s="5"/>
      <c r="B265" s="46" t="s">
        <v>159</v>
      </c>
      <c r="C265" s="46"/>
      <c r="D265" s="50" t="s">
        <v>96</v>
      </c>
      <c r="E265" s="9">
        <v>1</v>
      </c>
      <c r="F265" s="9">
        <v>0</v>
      </c>
      <c r="G265" s="9">
        <v>1</v>
      </c>
      <c r="H265" s="9">
        <v>12</v>
      </c>
      <c r="I265" s="9">
        <v>0.03</v>
      </c>
      <c r="J265" s="9">
        <v>17</v>
      </c>
      <c r="K265" s="9">
        <v>0.9</v>
      </c>
      <c r="L265" s="9">
        <v>1.3</v>
      </c>
      <c r="M265" s="9">
        <v>2.2</v>
      </c>
      <c r="N265" s="9">
        <v>20</v>
      </c>
      <c r="O265" s="9">
        <v>10</v>
      </c>
      <c r="P265" s="9">
        <v>2.8</v>
      </c>
    </row>
    <row r="266" spans="1:16" ht="15">
      <c r="A266" s="5"/>
      <c r="B266" s="46" t="s">
        <v>5</v>
      </c>
      <c r="C266" s="46"/>
      <c r="D266" s="50" t="s">
        <v>21</v>
      </c>
      <c r="E266" s="9">
        <v>2.1</v>
      </c>
      <c r="F266" s="9">
        <v>0.2</v>
      </c>
      <c r="G266" s="9">
        <v>15</v>
      </c>
      <c r="H266" s="9">
        <v>80</v>
      </c>
      <c r="I266" s="9">
        <v>0.05</v>
      </c>
      <c r="J266" s="9">
        <v>0</v>
      </c>
      <c r="K266" s="9">
        <v>0</v>
      </c>
      <c r="L266" s="9">
        <v>0.4</v>
      </c>
      <c r="M266" s="9">
        <v>7</v>
      </c>
      <c r="N266" s="9">
        <v>30</v>
      </c>
      <c r="O266" s="9">
        <v>11</v>
      </c>
      <c r="P266" s="9">
        <v>0.7</v>
      </c>
    </row>
    <row r="267" spans="1:16" ht="15">
      <c r="A267" s="5"/>
      <c r="B267" s="46" t="s">
        <v>6</v>
      </c>
      <c r="C267" s="46"/>
      <c r="D267" s="50" t="s">
        <v>22</v>
      </c>
      <c r="E267" s="9">
        <v>1.7</v>
      </c>
      <c r="F267" s="9">
        <v>0.3</v>
      </c>
      <c r="G267" s="9">
        <v>12</v>
      </c>
      <c r="H267" s="9">
        <v>60</v>
      </c>
      <c r="I267" s="9">
        <v>0.06</v>
      </c>
      <c r="J267" s="9">
        <v>0</v>
      </c>
      <c r="K267" s="9">
        <v>0</v>
      </c>
      <c r="L267" s="9">
        <v>0.4</v>
      </c>
      <c r="M267" s="9">
        <v>12</v>
      </c>
      <c r="N267" s="9">
        <v>60</v>
      </c>
      <c r="O267" s="9">
        <v>14</v>
      </c>
      <c r="P267" s="9">
        <v>0.2</v>
      </c>
    </row>
    <row r="268" spans="1:16" ht="15.75">
      <c r="A268" s="5"/>
      <c r="B268" s="45" t="s">
        <v>108</v>
      </c>
      <c r="C268" s="46"/>
      <c r="D268" s="50" t="s">
        <v>23</v>
      </c>
      <c r="E268" s="9">
        <v>5.8</v>
      </c>
      <c r="F268" s="9">
        <v>5</v>
      </c>
      <c r="G268" s="9">
        <v>10</v>
      </c>
      <c r="H268" s="9">
        <v>126</v>
      </c>
      <c r="I268" s="9">
        <v>0.1</v>
      </c>
      <c r="J268" s="9">
        <v>0.6</v>
      </c>
      <c r="K268" s="9">
        <v>0</v>
      </c>
      <c r="L268" s="9">
        <v>0</v>
      </c>
      <c r="M268" s="9">
        <v>248</v>
      </c>
      <c r="N268" s="9">
        <v>184</v>
      </c>
      <c r="O268" s="9">
        <v>28</v>
      </c>
      <c r="P268" s="9">
        <v>0.2</v>
      </c>
    </row>
    <row r="269" spans="1:16" ht="15">
      <c r="A269" s="5"/>
      <c r="B269" s="10" t="s">
        <v>12</v>
      </c>
      <c r="C269" s="10"/>
      <c r="D269" s="11"/>
      <c r="E269" s="11">
        <f aca="true" t="shared" si="9" ref="E269:O269">SUM(E250:E268)</f>
        <v>26.6</v>
      </c>
      <c r="F269" s="11">
        <f t="shared" si="9"/>
        <v>22.5</v>
      </c>
      <c r="G269" s="11">
        <f t="shared" si="9"/>
        <v>97</v>
      </c>
      <c r="H269" s="11">
        <f t="shared" si="9"/>
        <v>732</v>
      </c>
      <c r="I269" s="11">
        <f t="shared" si="9"/>
        <v>0.44000000000000006</v>
      </c>
      <c r="J269" s="11">
        <f t="shared" si="9"/>
        <v>19.900000000000002</v>
      </c>
      <c r="K269" s="11">
        <f t="shared" si="9"/>
        <v>0.9</v>
      </c>
      <c r="L269" s="11">
        <f t="shared" si="9"/>
        <v>2.1</v>
      </c>
      <c r="M269" s="11">
        <f t="shared" si="9"/>
        <v>301.7</v>
      </c>
      <c r="N269" s="11">
        <f t="shared" si="9"/>
        <v>425.2</v>
      </c>
      <c r="O269" s="11">
        <f t="shared" si="9"/>
        <v>77.5</v>
      </c>
      <c r="P269" s="11">
        <f>SUM(P250:P268)</f>
        <v>5.6000000000000005</v>
      </c>
    </row>
    <row r="270" spans="1:16" ht="15">
      <c r="A270" s="12"/>
      <c r="B270" s="13"/>
      <c r="C270" s="13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1:16" ht="15">
      <c r="A271" s="12"/>
      <c r="B271" s="13"/>
      <c r="C271" s="13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1:16" ht="15">
      <c r="A272" s="12"/>
      <c r="B272" s="13"/>
      <c r="C272" s="13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1:16" ht="15">
      <c r="A273" s="12"/>
      <c r="B273" s="13"/>
      <c r="C273" s="13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1:16" ht="15">
      <c r="A274" s="12"/>
      <c r="B274" s="13"/>
      <c r="C274" s="13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</row>
    <row r="275" spans="1:16" ht="15">
      <c r="A275" s="12"/>
      <c r="B275" s="13"/>
      <c r="C275" s="13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</row>
    <row r="276" spans="1:16" ht="15">
      <c r="A276" s="12"/>
      <c r="B276" s="13"/>
      <c r="C276" s="13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  <row r="277" spans="1:16" ht="15">
      <c r="A277" s="12"/>
      <c r="B277" s="13"/>
      <c r="C277" s="13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</row>
    <row r="278" spans="1:16" ht="15">
      <c r="A278" s="12"/>
      <c r="B278" s="13"/>
      <c r="C278" s="13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</row>
    <row r="280" spans="1:4" ht="15.75">
      <c r="A280" s="100" t="s">
        <v>32</v>
      </c>
      <c r="B280" s="101"/>
      <c r="C280" s="101"/>
      <c r="D280" s="101"/>
    </row>
    <row r="281" spans="1:4" ht="18.75">
      <c r="A281" s="95" t="s">
        <v>8</v>
      </c>
      <c r="B281" s="96"/>
      <c r="C281" s="96"/>
      <c r="D281" s="96"/>
    </row>
    <row r="282" spans="1:9" ht="18.75">
      <c r="A282" s="89" t="s">
        <v>35</v>
      </c>
      <c r="B282" s="89"/>
      <c r="C282" s="89"/>
      <c r="D282" s="89"/>
      <c r="F282" s="90" t="s">
        <v>36</v>
      </c>
      <c r="G282" s="91"/>
      <c r="H282" s="91"/>
      <c r="I282" s="91"/>
    </row>
    <row r="283" spans="1:16" ht="15.75" customHeight="1">
      <c r="A283" s="87" t="s">
        <v>11</v>
      </c>
      <c r="B283" s="87" t="s">
        <v>0</v>
      </c>
      <c r="C283" s="87" t="s">
        <v>257</v>
      </c>
      <c r="D283" s="87" t="s">
        <v>1</v>
      </c>
      <c r="E283" s="92" t="s">
        <v>24</v>
      </c>
      <c r="F283" s="93"/>
      <c r="G283" s="94"/>
      <c r="H283" s="87" t="s">
        <v>120</v>
      </c>
      <c r="I283" s="97" t="s">
        <v>9</v>
      </c>
      <c r="J283" s="98"/>
      <c r="K283" s="98"/>
      <c r="L283" s="99"/>
      <c r="M283" s="97" t="s">
        <v>10</v>
      </c>
      <c r="N283" s="98"/>
      <c r="O283" s="98"/>
      <c r="P283" s="99"/>
    </row>
    <row r="284" spans="1:16" ht="15.75">
      <c r="A284" s="88"/>
      <c r="B284" s="88"/>
      <c r="C284" s="88"/>
      <c r="D284" s="88"/>
      <c r="E284" s="1" t="s">
        <v>2</v>
      </c>
      <c r="F284" s="1" t="s">
        <v>3</v>
      </c>
      <c r="G284" s="1" t="s">
        <v>4</v>
      </c>
      <c r="H284" s="88"/>
      <c r="I284" s="1" t="s">
        <v>26</v>
      </c>
      <c r="J284" s="1" t="s">
        <v>14</v>
      </c>
      <c r="K284" s="1" t="s">
        <v>15</v>
      </c>
      <c r="L284" s="1" t="s">
        <v>16</v>
      </c>
      <c r="M284" s="1" t="s">
        <v>17</v>
      </c>
      <c r="N284" s="1" t="s">
        <v>18</v>
      </c>
      <c r="O284" s="1" t="s">
        <v>19</v>
      </c>
      <c r="P284" s="1" t="s">
        <v>20</v>
      </c>
    </row>
    <row r="285" spans="1:16" ht="15">
      <c r="A285" s="15">
        <v>1</v>
      </c>
      <c r="B285" s="15">
        <v>2</v>
      </c>
      <c r="C285" s="27"/>
      <c r="D285" s="15">
        <v>3</v>
      </c>
      <c r="E285" s="16">
        <v>4</v>
      </c>
      <c r="F285" s="16">
        <v>5</v>
      </c>
      <c r="G285" s="16">
        <v>6</v>
      </c>
      <c r="H285" s="15">
        <v>7</v>
      </c>
      <c r="I285" s="16">
        <v>8</v>
      </c>
      <c r="J285" s="16">
        <v>9</v>
      </c>
      <c r="K285" s="16">
        <v>10</v>
      </c>
      <c r="L285" s="16">
        <v>11</v>
      </c>
      <c r="M285" s="16">
        <v>12</v>
      </c>
      <c r="N285" s="16">
        <v>13</v>
      </c>
      <c r="O285" s="16">
        <v>14</v>
      </c>
      <c r="P285" s="16">
        <v>15</v>
      </c>
    </row>
    <row r="286" spans="1:16" ht="15.75">
      <c r="A286" s="5">
        <v>340</v>
      </c>
      <c r="B286" s="45" t="s">
        <v>37</v>
      </c>
      <c r="C286" s="46"/>
      <c r="D286" s="49" t="s">
        <v>38</v>
      </c>
      <c r="E286" s="7">
        <v>8</v>
      </c>
      <c r="F286" s="7">
        <v>11</v>
      </c>
      <c r="G286" s="7">
        <v>3.3</v>
      </c>
      <c r="H286" s="7">
        <v>164</v>
      </c>
      <c r="I286" s="7">
        <v>0.3</v>
      </c>
      <c r="J286" s="7">
        <v>0</v>
      </c>
      <c r="K286" s="7">
        <v>0.6</v>
      </c>
      <c r="L286" s="7">
        <v>1.3</v>
      </c>
      <c r="M286" s="7">
        <v>48</v>
      </c>
      <c r="N286" s="7">
        <v>107</v>
      </c>
      <c r="O286" s="7">
        <v>11</v>
      </c>
      <c r="P286" s="7">
        <v>1.5</v>
      </c>
    </row>
    <row r="287" spans="1:16" ht="15">
      <c r="A287" s="5"/>
      <c r="B287" s="31" t="s">
        <v>86</v>
      </c>
      <c r="C287" s="6">
        <v>80</v>
      </c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1:16" ht="15">
      <c r="A288" s="5"/>
      <c r="B288" s="31" t="s">
        <v>75</v>
      </c>
      <c r="C288" s="6">
        <v>30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1:16" ht="15">
      <c r="A289" s="5"/>
      <c r="B289" s="31" t="s">
        <v>131</v>
      </c>
      <c r="C289" s="6">
        <v>5</v>
      </c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1:16" ht="15">
      <c r="A290" s="5"/>
      <c r="B290" s="31" t="s">
        <v>102</v>
      </c>
      <c r="C290" s="6">
        <v>1</v>
      </c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1:16" ht="47.25">
      <c r="A291" s="5"/>
      <c r="B291" s="45" t="s">
        <v>117</v>
      </c>
      <c r="C291" s="46"/>
      <c r="D291" s="50" t="s">
        <v>96</v>
      </c>
      <c r="E291" s="9">
        <v>0.4</v>
      </c>
      <c r="F291" s="9">
        <v>2.3</v>
      </c>
      <c r="G291" s="9">
        <v>4.1</v>
      </c>
      <c r="H291" s="9">
        <v>38</v>
      </c>
      <c r="I291" s="9">
        <v>0.1</v>
      </c>
      <c r="J291" s="9">
        <v>18</v>
      </c>
      <c r="K291" s="9">
        <v>0.2</v>
      </c>
      <c r="L291" s="9">
        <v>0.2</v>
      </c>
      <c r="M291" s="9">
        <v>20</v>
      </c>
      <c r="N291" s="9">
        <v>100</v>
      </c>
      <c r="O291" s="9">
        <v>30</v>
      </c>
      <c r="P291" s="9">
        <v>0.8</v>
      </c>
    </row>
    <row r="292" spans="1:16" ht="15.75">
      <c r="A292" s="5"/>
      <c r="B292" s="45" t="s">
        <v>39</v>
      </c>
      <c r="C292" s="46"/>
      <c r="D292" s="50" t="s">
        <v>95</v>
      </c>
      <c r="E292" s="9">
        <v>6</v>
      </c>
      <c r="F292" s="9">
        <v>11</v>
      </c>
      <c r="G292" s="9">
        <v>15</v>
      </c>
      <c r="H292" s="9">
        <v>186</v>
      </c>
      <c r="I292" s="9">
        <v>0.06</v>
      </c>
      <c r="J292" s="9">
        <v>0</v>
      </c>
      <c r="K292" s="9">
        <v>0</v>
      </c>
      <c r="L292" s="9">
        <v>0.5</v>
      </c>
      <c r="M292" s="9">
        <v>17</v>
      </c>
      <c r="N292" s="9">
        <v>85</v>
      </c>
      <c r="O292" s="9">
        <v>18</v>
      </c>
      <c r="P292" s="9">
        <v>1.5</v>
      </c>
    </row>
    <row r="293" spans="1:16" ht="15">
      <c r="A293" s="5"/>
      <c r="B293" s="31" t="s">
        <v>5</v>
      </c>
      <c r="C293" s="6">
        <v>35</v>
      </c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ht="15">
      <c r="A294" s="5"/>
      <c r="B294" s="31" t="s">
        <v>162</v>
      </c>
      <c r="C294" s="6">
        <v>20</v>
      </c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 ht="15">
      <c r="A295" s="5"/>
      <c r="B295" s="46" t="s">
        <v>6</v>
      </c>
      <c r="C295" s="46"/>
      <c r="D295" s="50" t="s">
        <v>22</v>
      </c>
      <c r="E295" s="9">
        <v>1.7</v>
      </c>
      <c r="F295" s="9">
        <v>0.3</v>
      </c>
      <c r="G295" s="9">
        <v>23</v>
      </c>
      <c r="H295" s="9">
        <v>60</v>
      </c>
      <c r="I295" s="9">
        <v>0.06</v>
      </c>
      <c r="J295" s="9">
        <v>0</v>
      </c>
      <c r="K295" s="9">
        <v>0</v>
      </c>
      <c r="L295" s="9">
        <v>0.4</v>
      </c>
      <c r="M295" s="9">
        <v>12</v>
      </c>
      <c r="N295" s="9">
        <v>60</v>
      </c>
      <c r="O295" s="9">
        <v>14</v>
      </c>
      <c r="P295" s="9">
        <v>0.2</v>
      </c>
    </row>
    <row r="296" spans="1:16" ht="15">
      <c r="A296" s="5">
        <v>639</v>
      </c>
      <c r="B296" s="46" t="s">
        <v>42</v>
      </c>
      <c r="C296" s="46"/>
      <c r="D296" s="50" t="s">
        <v>23</v>
      </c>
      <c r="E296" s="9">
        <v>0.5</v>
      </c>
      <c r="F296" s="9">
        <v>0</v>
      </c>
      <c r="G296" s="9">
        <v>20</v>
      </c>
      <c r="H296" s="9">
        <v>124</v>
      </c>
      <c r="I296" s="9">
        <v>0.1</v>
      </c>
      <c r="J296" s="9">
        <v>10.5</v>
      </c>
      <c r="K296" s="9">
        <v>0</v>
      </c>
      <c r="L296" s="9">
        <v>0</v>
      </c>
      <c r="M296" s="9">
        <v>22</v>
      </c>
      <c r="N296" s="9">
        <v>15</v>
      </c>
      <c r="O296" s="9">
        <v>11</v>
      </c>
      <c r="P296" s="9">
        <v>0.3</v>
      </c>
    </row>
    <row r="297" spans="1:16" ht="15">
      <c r="A297" s="5"/>
      <c r="B297" s="31" t="s">
        <v>94</v>
      </c>
      <c r="C297" s="6">
        <v>25</v>
      </c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 ht="15">
      <c r="A298" s="5"/>
      <c r="B298" s="31" t="s">
        <v>126</v>
      </c>
      <c r="C298" s="6">
        <v>15</v>
      </c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 ht="15">
      <c r="A299" s="5"/>
      <c r="B299" s="31" t="s">
        <v>127</v>
      </c>
      <c r="C299" s="32">
        <v>3.5E-05</v>
      </c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 ht="15">
      <c r="A300" s="5"/>
      <c r="B300" s="10" t="s">
        <v>12</v>
      </c>
      <c r="C300" s="10"/>
      <c r="D300" s="11"/>
      <c r="E300" s="11">
        <f aca="true" t="shared" si="10" ref="E300:P300">SUM(E286:E296)</f>
        <v>16.6</v>
      </c>
      <c r="F300" s="11">
        <f t="shared" si="10"/>
        <v>24.6</v>
      </c>
      <c r="G300" s="11">
        <f t="shared" si="10"/>
        <v>65.4</v>
      </c>
      <c r="H300" s="11">
        <f>SUM(H286:H299)</f>
        <v>572</v>
      </c>
      <c r="I300" s="11">
        <f t="shared" si="10"/>
        <v>0.62</v>
      </c>
      <c r="J300" s="11">
        <f t="shared" si="10"/>
        <v>28.5</v>
      </c>
      <c r="K300" s="11">
        <f t="shared" si="10"/>
        <v>0.8</v>
      </c>
      <c r="L300" s="11">
        <f t="shared" si="10"/>
        <v>2.4</v>
      </c>
      <c r="M300" s="11">
        <f t="shared" si="10"/>
        <v>119</v>
      </c>
      <c r="N300" s="11">
        <f t="shared" si="10"/>
        <v>367</v>
      </c>
      <c r="O300" s="11">
        <f t="shared" si="10"/>
        <v>84</v>
      </c>
      <c r="P300" s="11">
        <f t="shared" si="10"/>
        <v>4.3</v>
      </c>
    </row>
    <row r="301" spans="1:9" ht="18.75">
      <c r="A301" s="89"/>
      <c r="B301" s="89"/>
      <c r="C301" s="89"/>
      <c r="D301" s="89"/>
      <c r="F301" s="90" t="s">
        <v>128</v>
      </c>
      <c r="G301" s="91"/>
      <c r="H301" s="91"/>
      <c r="I301" s="91"/>
    </row>
    <row r="302" spans="1:16" ht="15.75" customHeight="1">
      <c r="A302" s="87" t="s">
        <v>11</v>
      </c>
      <c r="B302" s="87" t="s">
        <v>0</v>
      </c>
      <c r="C302" s="87" t="s">
        <v>257</v>
      </c>
      <c r="D302" s="87" t="s">
        <v>1</v>
      </c>
      <c r="E302" s="92" t="s">
        <v>24</v>
      </c>
      <c r="F302" s="93"/>
      <c r="G302" s="94"/>
      <c r="H302" s="87" t="s">
        <v>120</v>
      </c>
      <c r="I302" s="97" t="s">
        <v>9</v>
      </c>
      <c r="J302" s="98"/>
      <c r="K302" s="98"/>
      <c r="L302" s="99"/>
      <c r="M302" s="97" t="s">
        <v>10</v>
      </c>
      <c r="N302" s="98"/>
      <c r="O302" s="98"/>
      <c r="P302" s="99"/>
    </row>
    <row r="303" spans="1:16" ht="15.75">
      <c r="A303" s="88"/>
      <c r="B303" s="88"/>
      <c r="C303" s="88"/>
      <c r="D303" s="88"/>
      <c r="E303" s="1" t="s">
        <v>2</v>
      </c>
      <c r="F303" s="1" t="s">
        <v>3</v>
      </c>
      <c r="G303" s="1" t="s">
        <v>4</v>
      </c>
      <c r="H303" s="88"/>
      <c r="I303" s="1" t="s">
        <v>26</v>
      </c>
      <c r="J303" s="1" t="s">
        <v>14</v>
      </c>
      <c r="K303" s="1" t="s">
        <v>15</v>
      </c>
      <c r="L303" s="1" t="s">
        <v>16</v>
      </c>
      <c r="M303" s="1" t="s">
        <v>17</v>
      </c>
      <c r="N303" s="1" t="s">
        <v>18</v>
      </c>
      <c r="O303" s="1" t="s">
        <v>19</v>
      </c>
      <c r="P303" s="1" t="s">
        <v>20</v>
      </c>
    </row>
    <row r="304" spans="1:16" ht="15">
      <c r="A304" s="29">
        <v>1</v>
      </c>
      <c r="B304" s="29">
        <v>2</v>
      </c>
      <c r="C304" s="29">
        <v>3</v>
      </c>
      <c r="D304" s="29">
        <v>4</v>
      </c>
      <c r="E304" s="16">
        <v>5</v>
      </c>
      <c r="F304" s="16">
        <v>6</v>
      </c>
      <c r="G304" s="16">
        <v>7</v>
      </c>
      <c r="H304" s="29">
        <v>8</v>
      </c>
      <c r="I304" s="16">
        <v>9</v>
      </c>
      <c r="J304" s="16">
        <v>10</v>
      </c>
      <c r="K304" s="16">
        <v>11</v>
      </c>
      <c r="L304" s="16">
        <v>12</v>
      </c>
      <c r="M304" s="16">
        <v>13</v>
      </c>
      <c r="N304" s="16">
        <v>14</v>
      </c>
      <c r="O304" s="16">
        <v>15</v>
      </c>
      <c r="P304" s="16">
        <v>16</v>
      </c>
    </row>
    <row r="305" spans="1:16" ht="15.75">
      <c r="A305" s="42"/>
      <c r="B305" s="45" t="s">
        <v>29</v>
      </c>
      <c r="C305" s="55"/>
      <c r="D305" s="48">
        <v>150</v>
      </c>
      <c r="E305" s="9">
        <v>0</v>
      </c>
      <c r="F305" s="9">
        <v>0</v>
      </c>
      <c r="G305" s="9">
        <v>8</v>
      </c>
      <c r="H305" s="41">
        <v>69</v>
      </c>
      <c r="I305" s="9">
        <v>0.04</v>
      </c>
      <c r="J305" s="9">
        <v>15</v>
      </c>
      <c r="K305" s="9">
        <v>0</v>
      </c>
      <c r="L305" s="9">
        <v>0.3</v>
      </c>
      <c r="M305" s="9">
        <v>24</v>
      </c>
      <c r="N305" s="9">
        <v>17</v>
      </c>
      <c r="O305" s="9">
        <v>14</v>
      </c>
      <c r="P305" s="9">
        <v>3.3</v>
      </c>
    </row>
    <row r="306" spans="1:16" ht="15.75">
      <c r="A306" s="5">
        <v>148</v>
      </c>
      <c r="B306" s="45" t="s">
        <v>165</v>
      </c>
      <c r="C306" s="46"/>
      <c r="D306" s="49" t="s">
        <v>23</v>
      </c>
      <c r="E306" s="7">
        <v>3.2</v>
      </c>
      <c r="F306" s="7">
        <v>2</v>
      </c>
      <c r="G306" s="7">
        <v>12.5</v>
      </c>
      <c r="H306" s="7">
        <v>128</v>
      </c>
      <c r="I306" s="7">
        <v>0.2</v>
      </c>
      <c r="J306" s="7">
        <v>0.3</v>
      </c>
      <c r="K306" s="7">
        <v>0</v>
      </c>
      <c r="L306" s="7">
        <v>0</v>
      </c>
      <c r="M306" s="7">
        <v>2.5</v>
      </c>
      <c r="N306" s="7">
        <v>0.6</v>
      </c>
      <c r="O306" s="7">
        <v>1.7</v>
      </c>
      <c r="P306" s="7">
        <v>0.4</v>
      </c>
    </row>
    <row r="307" spans="1:16" ht="15">
      <c r="A307" s="5"/>
      <c r="B307" s="31" t="s">
        <v>92</v>
      </c>
      <c r="C307" s="6">
        <v>15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15">
      <c r="A308" s="5"/>
      <c r="B308" s="31" t="s">
        <v>86</v>
      </c>
      <c r="C308" s="6">
        <v>4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15">
      <c r="A309" s="5"/>
      <c r="B309" s="31" t="s">
        <v>123</v>
      </c>
      <c r="C309" s="6">
        <v>8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1:16" ht="15">
      <c r="A310" s="5"/>
      <c r="B310" s="31" t="s">
        <v>122</v>
      </c>
      <c r="C310" s="6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15.75">
      <c r="A311" s="5"/>
      <c r="B311" s="34" t="s">
        <v>131</v>
      </c>
      <c r="C311" s="6">
        <v>4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5">
      <c r="A312" s="5"/>
      <c r="B312" s="31" t="s">
        <v>102</v>
      </c>
      <c r="C312" s="6">
        <v>1.5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31.5">
      <c r="A313" s="5">
        <v>488</v>
      </c>
      <c r="B313" s="45" t="s">
        <v>53</v>
      </c>
      <c r="C313" s="46"/>
      <c r="D313" s="49" t="s">
        <v>113</v>
      </c>
      <c r="E313" s="7">
        <v>12</v>
      </c>
      <c r="F313" s="7">
        <v>15</v>
      </c>
      <c r="G313" s="7">
        <v>25</v>
      </c>
      <c r="H313" s="7">
        <v>206</v>
      </c>
      <c r="I313" s="7">
        <v>0.1</v>
      </c>
      <c r="J313" s="7">
        <v>0</v>
      </c>
      <c r="K313" s="7">
        <v>0</v>
      </c>
      <c r="L313" s="7">
        <v>0</v>
      </c>
      <c r="M313" s="7">
        <v>80</v>
      </c>
      <c r="N313" s="7">
        <v>150</v>
      </c>
      <c r="O313" s="7">
        <v>110</v>
      </c>
      <c r="P313" s="7">
        <v>1.3</v>
      </c>
    </row>
    <row r="314" spans="1:16" ht="15">
      <c r="A314" s="5"/>
      <c r="B314" s="31" t="s">
        <v>72</v>
      </c>
      <c r="C314" s="6">
        <v>71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5">
      <c r="A315" s="5"/>
      <c r="B315" s="31" t="s">
        <v>80</v>
      </c>
      <c r="C315" s="6">
        <v>90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1:16" ht="15">
      <c r="A316" s="5"/>
      <c r="B316" s="31" t="s">
        <v>123</v>
      </c>
      <c r="C316" s="6">
        <v>16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5">
      <c r="A317" s="5"/>
      <c r="B317" s="31" t="s">
        <v>164</v>
      </c>
      <c r="C317" s="6">
        <v>13</v>
      </c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15.75">
      <c r="A318" s="5"/>
      <c r="B318" s="34" t="s">
        <v>131</v>
      </c>
      <c r="C318" s="6">
        <v>10</v>
      </c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5">
      <c r="A319" s="5"/>
      <c r="B319" s="31" t="s">
        <v>173</v>
      </c>
      <c r="C319" s="6">
        <v>5</v>
      </c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15">
      <c r="A320" s="5"/>
      <c r="B320" s="31" t="s">
        <v>92</v>
      </c>
      <c r="C320" s="6">
        <v>4</v>
      </c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15">
      <c r="A321" s="5"/>
      <c r="B321" s="46" t="s">
        <v>5</v>
      </c>
      <c r="C321" s="46"/>
      <c r="D321" s="50" t="s">
        <v>105</v>
      </c>
      <c r="E321" s="9">
        <v>4.2</v>
      </c>
      <c r="F321" s="9">
        <v>0.4</v>
      </c>
      <c r="G321" s="9">
        <v>30</v>
      </c>
      <c r="H321" s="9">
        <v>160</v>
      </c>
      <c r="I321" s="9">
        <v>0.1</v>
      </c>
      <c r="J321" s="9">
        <v>0</v>
      </c>
      <c r="K321" s="9">
        <v>0</v>
      </c>
      <c r="L321" s="9">
        <v>0.8</v>
      </c>
      <c r="M321" s="9">
        <v>14</v>
      </c>
      <c r="N321" s="9">
        <v>60</v>
      </c>
      <c r="O321" s="9">
        <v>22</v>
      </c>
      <c r="P321" s="9">
        <v>1.4</v>
      </c>
    </row>
    <row r="322" spans="1:16" ht="15.75">
      <c r="A322" s="5"/>
      <c r="B322" s="45" t="s">
        <v>6</v>
      </c>
      <c r="C322" s="46"/>
      <c r="D322" s="50" t="s">
        <v>22</v>
      </c>
      <c r="E322" s="9">
        <v>1.7</v>
      </c>
      <c r="F322" s="9">
        <v>0.3</v>
      </c>
      <c r="G322" s="9">
        <v>12</v>
      </c>
      <c r="H322" s="9">
        <v>60</v>
      </c>
      <c r="I322" s="9">
        <v>0.03</v>
      </c>
      <c r="J322" s="9">
        <v>0</v>
      </c>
      <c r="K322" s="9">
        <v>0</v>
      </c>
      <c r="L322" s="9">
        <v>0.2</v>
      </c>
      <c r="M322" s="9">
        <v>6</v>
      </c>
      <c r="N322" s="9">
        <v>30</v>
      </c>
      <c r="O322" s="9">
        <v>7</v>
      </c>
      <c r="P322" s="9">
        <v>0.1</v>
      </c>
    </row>
    <row r="323" spans="1:16" ht="15">
      <c r="A323" s="5"/>
      <c r="B323" s="46" t="s">
        <v>30</v>
      </c>
      <c r="C323" s="46"/>
      <c r="D323" s="50" t="s">
        <v>23</v>
      </c>
      <c r="E323" s="9">
        <v>0.5</v>
      </c>
      <c r="F323" s="9">
        <v>0</v>
      </c>
      <c r="G323" s="9">
        <v>25</v>
      </c>
      <c r="H323" s="9">
        <v>100</v>
      </c>
      <c r="I323" s="9">
        <v>0.02</v>
      </c>
      <c r="J323" s="9">
        <v>4</v>
      </c>
      <c r="K323" s="9">
        <v>0</v>
      </c>
      <c r="L323" s="9">
        <v>0.2</v>
      </c>
      <c r="M323" s="9">
        <v>14</v>
      </c>
      <c r="N323" s="9">
        <v>14</v>
      </c>
      <c r="O323" s="9">
        <v>8</v>
      </c>
      <c r="P323" s="9">
        <v>2.8</v>
      </c>
    </row>
    <row r="324" spans="1:16" ht="15">
      <c r="A324" s="5"/>
      <c r="B324" s="10" t="s">
        <v>12</v>
      </c>
      <c r="C324" s="10"/>
      <c r="D324" s="11"/>
      <c r="E324" s="11">
        <f>SUM(E305:E323)</f>
        <v>21.599999999999998</v>
      </c>
      <c r="F324" s="11">
        <f aca="true" t="shared" si="11" ref="F324:P324">SUM(F305:F323)</f>
        <v>17.7</v>
      </c>
      <c r="G324" s="11">
        <f t="shared" si="11"/>
        <v>112.5</v>
      </c>
      <c r="H324" s="11">
        <f t="shared" si="11"/>
        <v>723</v>
      </c>
      <c r="I324" s="11">
        <f t="shared" si="11"/>
        <v>0.4900000000000001</v>
      </c>
      <c r="J324" s="11">
        <f t="shared" si="11"/>
        <v>19.3</v>
      </c>
      <c r="K324" s="11">
        <f t="shared" si="11"/>
        <v>0</v>
      </c>
      <c r="L324" s="11">
        <f t="shared" si="11"/>
        <v>1.5</v>
      </c>
      <c r="M324" s="11">
        <f t="shared" si="11"/>
        <v>140.5</v>
      </c>
      <c r="N324" s="11">
        <f t="shared" si="11"/>
        <v>271.6</v>
      </c>
      <c r="O324" s="11">
        <f t="shared" si="11"/>
        <v>162.7</v>
      </c>
      <c r="P324" s="11">
        <f t="shared" si="11"/>
        <v>9.3</v>
      </c>
    </row>
    <row r="325" spans="1:16" ht="15">
      <c r="A325" s="12"/>
      <c r="B325" s="13"/>
      <c r="C325" s="13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</row>
    <row r="326" spans="1:16" ht="15">
      <c r="A326" s="12"/>
      <c r="B326" s="13"/>
      <c r="C326" s="13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</row>
    <row r="327" spans="1:16" ht="15">
      <c r="A327" s="12"/>
      <c r="B327" s="13"/>
      <c r="C327" s="13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</row>
    <row r="328" spans="1:16" ht="15">
      <c r="A328" s="12"/>
      <c r="B328" s="13"/>
      <c r="C328" s="13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</row>
    <row r="329" spans="1:16" ht="15">
      <c r="A329" s="12"/>
      <c r="B329" s="13"/>
      <c r="C329" s="13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</row>
    <row r="330" spans="1:16" ht="15">
      <c r="A330" s="12"/>
      <c r="B330" s="13"/>
      <c r="C330" s="13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</row>
    <row r="331" spans="1:16" ht="15">
      <c r="A331" s="12"/>
      <c r="B331" s="13"/>
      <c r="C331" s="1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</row>
    <row r="332" spans="1:16" ht="15">
      <c r="A332" s="12"/>
      <c r="B332" s="13"/>
      <c r="C332" s="13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</row>
    <row r="333" spans="1:16" ht="15">
      <c r="A333" s="12"/>
      <c r="B333" s="13"/>
      <c r="C333" s="13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</row>
    <row r="334" spans="1:16" ht="15">
      <c r="A334" s="12"/>
      <c r="B334" s="13"/>
      <c r="C334" s="13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</row>
    <row r="335" spans="1:16" ht="15">
      <c r="A335" s="12"/>
      <c r="B335" s="13"/>
      <c r="C335" s="13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</row>
    <row r="336" spans="1:16" ht="15">
      <c r="A336" s="12"/>
      <c r="B336" s="13"/>
      <c r="C336" s="13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</row>
    <row r="337" spans="1:16" ht="15">
      <c r="A337" s="12"/>
      <c r="B337" s="13"/>
      <c r="C337" s="13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</row>
    <row r="338" spans="1:16" ht="15">
      <c r="A338" s="12"/>
      <c r="B338" s="13"/>
      <c r="C338" s="13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</row>
    <row r="340" spans="1:4" ht="15.75">
      <c r="A340" s="100" t="s">
        <v>41</v>
      </c>
      <c r="B340" s="101"/>
      <c r="C340" s="101"/>
      <c r="D340" s="101"/>
    </row>
    <row r="341" spans="1:4" ht="18.75">
      <c r="A341" s="95" t="s">
        <v>8</v>
      </c>
      <c r="B341" s="96"/>
      <c r="C341" s="96"/>
      <c r="D341" s="96"/>
    </row>
    <row r="342" spans="1:9" ht="18.75">
      <c r="A342" s="89" t="s">
        <v>35</v>
      </c>
      <c r="B342" s="89"/>
      <c r="C342" s="89"/>
      <c r="D342" s="89"/>
      <c r="F342" s="90" t="s">
        <v>36</v>
      </c>
      <c r="G342" s="91"/>
      <c r="H342" s="91"/>
      <c r="I342" s="91"/>
    </row>
    <row r="343" spans="1:16" ht="15.75" customHeight="1">
      <c r="A343" s="87" t="s">
        <v>11</v>
      </c>
      <c r="B343" s="87" t="s">
        <v>0</v>
      </c>
      <c r="C343" s="87" t="s">
        <v>257</v>
      </c>
      <c r="D343" s="87" t="s">
        <v>1</v>
      </c>
      <c r="E343" s="92" t="s">
        <v>24</v>
      </c>
      <c r="F343" s="93"/>
      <c r="G343" s="94"/>
      <c r="H343" s="87" t="s">
        <v>120</v>
      </c>
      <c r="I343" s="97" t="s">
        <v>9</v>
      </c>
      <c r="J343" s="98"/>
      <c r="K343" s="98"/>
      <c r="L343" s="99"/>
      <c r="M343" s="97" t="s">
        <v>10</v>
      </c>
      <c r="N343" s="98"/>
      <c r="O343" s="98"/>
      <c r="P343" s="99"/>
    </row>
    <row r="344" spans="1:16" ht="15.75">
      <c r="A344" s="88"/>
      <c r="B344" s="88"/>
      <c r="C344" s="88"/>
      <c r="D344" s="88"/>
      <c r="E344" s="1" t="s">
        <v>2</v>
      </c>
      <c r="F344" s="1" t="s">
        <v>3</v>
      </c>
      <c r="G344" s="1" t="s">
        <v>4</v>
      </c>
      <c r="H344" s="88"/>
      <c r="I344" s="1" t="s">
        <v>26</v>
      </c>
      <c r="J344" s="1" t="s">
        <v>14</v>
      </c>
      <c r="K344" s="1" t="s">
        <v>15</v>
      </c>
      <c r="L344" s="1" t="s">
        <v>16</v>
      </c>
      <c r="M344" s="1" t="s">
        <v>17</v>
      </c>
      <c r="N344" s="1" t="s">
        <v>18</v>
      </c>
      <c r="O344" s="1" t="s">
        <v>19</v>
      </c>
      <c r="P344" s="1" t="s">
        <v>20</v>
      </c>
    </row>
    <row r="345" spans="1:16" ht="15">
      <c r="A345" s="15">
        <v>1</v>
      </c>
      <c r="B345" s="15">
        <v>2</v>
      </c>
      <c r="C345" s="27"/>
      <c r="D345" s="15">
        <v>3</v>
      </c>
      <c r="E345" s="16">
        <v>4</v>
      </c>
      <c r="F345" s="16">
        <v>5</v>
      </c>
      <c r="G345" s="16">
        <v>6</v>
      </c>
      <c r="H345" s="15">
        <v>7</v>
      </c>
      <c r="I345" s="16">
        <v>8</v>
      </c>
      <c r="J345" s="16">
        <v>9</v>
      </c>
      <c r="K345" s="16">
        <v>10</v>
      </c>
      <c r="L345" s="16">
        <v>11</v>
      </c>
      <c r="M345" s="16">
        <v>12</v>
      </c>
      <c r="N345" s="16">
        <v>13</v>
      </c>
      <c r="O345" s="16">
        <v>14</v>
      </c>
      <c r="P345" s="16">
        <v>15</v>
      </c>
    </row>
    <row r="346" spans="1:16" ht="15.75">
      <c r="A346" s="51"/>
      <c r="B346" s="45" t="s">
        <v>29</v>
      </c>
      <c r="C346" s="55"/>
      <c r="D346" s="48">
        <v>150</v>
      </c>
      <c r="E346" s="9">
        <v>0</v>
      </c>
      <c r="F346" s="9">
        <v>0</v>
      </c>
      <c r="G346" s="9">
        <v>8</v>
      </c>
      <c r="H346" s="23">
        <v>69</v>
      </c>
      <c r="I346" s="9">
        <v>0.04</v>
      </c>
      <c r="J346" s="9">
        <v>15</v>
      </c>
      <c r="K346" s="9">
        <v>0</v>
      </c>
      <c r="L346" s="9">
        <v>0.3</v>
      </c>
      <c r="M346" s="9">
        <v>24</v>
      </c>
      <c r="N346" s="9">
        <v>17</v>
      </c>
      <c r="O346" s="9">
        <v>14</v>
      </c>
      <c r="P346" s="9">
        <v>3.3</v>
      </c>
    </row>
    <row r="347" spans="1:16" ht="31.5">
      <c r="A347" s="5">
        <v>725</v>
      </c>
      <c r="B347" s="45" t="s">
        <v>166</v>
      </c>
      <c r="C347" s="46"/>
      <c r="D347" s="49" t="s">
        <v>97</v>
      </c>
      <c r="E347" s="7">
        <v>16</v>
      </c>
      <c r="F347" s="7">
        <v>13</v>
      </c>
      <c r="G347" s="7">
        <v>48</v>
      </c>
      <c r="H347" s="7">
        <v>317</v>
      </c>
      <c r="I347" s="7">
        <v>0.1</v>
      </c>
      <c r="J347" s="7">
        <v>0.1</v>
      </c>
      <c r="K347" s="7">
        <v>0</v>
      </c>
      <c r="L347" s="7">
        <v>0.4</v>
      </c>
      <c r="M347" s="7">
        <v>82</v>
      </c>
      <c r="N347" s="7">
        <v>76</v>
      </c>
      <c r="O347" s="7">
        <v>12</v>
      </c>
      <c r="P347" s="7">
        <v>0.9</v>
      </c>
    </row>
    <row r="348" spans="1:16" ht="15">
      <c r="A348" s="5"/>
      <c r="B348" s="31" t="s">
        <v>92</v>
      </c>
      <c r="C348" s="6">
        <v>35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5">
      <c r="A349" s="5"/>
      <c r="B349" s="31" t="s">
        <v>86</v>
      </c>
      <c r="C349" s="6">
        <v>12</v>
      </c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1:16" ht="15">
      <c r="A350" s="5"/>
      <c r="B350" s="31" t="s">
        <v>77</v>
      </c>
      <c r="C350" s="6">
        <v>53</v>
      </c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5">
      <c r="A351" s="5"/>
      <c r="B351" s="31" t="s">
        <v>87</v>
      </c>
      <c r="C351" s="6">
        <v>5</v>
      </c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1:16" ht="15">
      <c r="A352" s="5"/>
      <c r="B352" s="31" t="s">
        <v>83</v>
      </c>
      <c r="C352" s="6">
        <v>15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1:16" ht="15.75">
      <c r="A353" s="56"/>
      <c r="B353" s="45" t="s">
        <v>43</v>
      </c>
      <c r="C353" s="46"/>
      <c r="D353" s="50" t="s">
        <v>95</v>
      </c>
      <c r="E353" s="9">
        <v>4.1</v>
      </c>
      <c r="F353" s="9">
        <v>2.9</v>
      </c>
      <c r="G353" s="9">
        <v>15</v>
      </c>
      <c r="H353" s="9">
        <v>142</v>
      </c>
      <c r="I353" s="9">
        <v>0.1</v>
      </c>
      <c r="J353" s="9">
        <v>2.8</v>
      </c>
      <c r="K353" s="9">
        <v>0</v>
      </c>
      <c r="L353" s="9">
        <v>0</v>
      </c>
      <c r="M353" s="9">
        <v>167</v>
      </c>
      <c r="N353" s="9">
        <v>130</v>
      </c>
      <c r="O353" s="9">
        <v>1.7</v>
      </c>
      <c r="P353" s="9">
        <v>0.2</v>
      </c>
    </row>
    <row r="354" spans="1:16" ht="15">
      <c r="A354" s="5"/>
      <c r="B354" s="31" t="s">
        <v>5</v>
      </c>
      <c r="C354" s="6">
        <v>35</v>
      </c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1:16" ht="15">
      <c r="A355" s="5"/>
      <c r="B355" s="31" t="s">
        <v>90</v>
      </c>
      <c r="C355" s="6">
        <v>20</v>
      </c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1:16" ht="15">
      <c r="A356" s="5">
        <v>686</v>
      </c>
      <c r="B356" s="46" t="s">
        <v>51</v>
      </c>
      <c r="C356" s="46"/>
      <c r="D356" s="50" t="s">
        <v>40</v>
      </c>
      <c r="E356" s="9">
        <v>0</v>
      </c>
      <c r="F356" s="9">
        <v>0</v>
      </c>
      <c r="G356" s="9">
        <v>16</v>
      </c>
      <c r="H356" s="9">
        <v>60</v>
      </c>
      <c r="I356" s="9">
        <v>0</v>
      </c>
      <c r="J356" s="9">
        <v>2.2</v>
      </c>
      <c r="K356" s="9">
        <v>0</v>
      </c>
      <c r="L356" s="9">
        <v>0</v>
      </c>
      <c r="M356" s="9">
        <v>16</v>
      </c>
      <c r="N356" s="9">
        <v>8</v>
      </c>
      <c r="O356" s="9">
        <v>6</v>
      </c>
      <c r="P356" s="9">
        <v>0.8</v>
      </c>
    </row>
    <row r="357" spans="1:16" ht="15">
      <c r="A357" s="5"/>
      <c r="B357" s="31" t="s">
        <v>88</v>
      </c>
      <c r="C357" s="6">
        <v>1</v>
      </c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1:16" ht="15">
      <c r="A358" s="5"/>
      <c r="B358" s="31" t="s">
        <v>142</v>
      </c>
      <c r="C358" s="6">
        <v>7</v>
      </c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1:16" ht="15">
      <c r="A359" s="5"/>
      <c r="B359" s="31" t="s">
        <v>87</v>
      </c>
      <c r="C359" s="6">
        <v>15</v>
      </c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16" ht="15">
      <c r="A360" s="5"/>
      <c r="B360" s="10" t="s">
        <v>12</v>
      </c>
      <c r="C360" s="10"/>
      <c r="D360" s="11"/>
      <c r="E360" s="11">
        <f aca="true" t="shared" si="12" ref="E360:P360">SUM(E346:E356)</f>
        <v>20.1</v>
      </c>
      <c r="F360" s="11">
        <f t="shared" si="12"/>
        <v>15.9</v>
      </c>
      <c r="G360" s="11">
        <f t="shared" si="12"/>
        <v>87</v>
      </c>
      <c r="H360" s="11">
        <f>SUM(H346:H359)</f>
        <v>588</v>
      </c>
      <c r="I360" s="11">
        <f t="shared" si="12"/>
        <v>0.24000000000000002</v>
      </c>
      <c r="J360" s="11">
        <f t="shared" si="12"/>
        <v>20.099999999999998</v>
      </c>
      <c r="K360" s="11">
        <f t="shared" si="12"/>
        <v>0</v>
      </c>
      <c r="L360" s="11">
        <f t="shared" si="12"/>
        <v>0.7</v>
      </c>
      <c r="M360" s="11">
        <f t="shared" si="12"/>
        <v>289</v>
      </c>
      <c r="N360" s="11">
        <f t="shared" si="12"/>
        <v>231</v>
      </c>
      <c r="O360" s="11">
        <f t="shared" si="12"/>
        <v>33.7</v>
      </c>
      <c r="P360" s="11">
        <f t="shared" si="12"/>
        <v>5.2</v>
      </c>
    </row>
    <row r="361" spans="1:9" ht="18.75">
      <c r="A361" s="89"/>
      <c r="B361" s="89"/>
      <c r="C361" s="89"/>
      <c r="D361" s="89"/>
      <c r="F361" s="90" t="s">
        <v>128</v>
      </c>
      <c r="G361" s="91"/>
      <c r="H361" s="91"/>
      <c r="I361" s="91"/>
    </row>
    <row r="362" spans="1:16" ht="15.75" customHeight="1">
      <c r="A362" s="87" t="s">
        <v>11</v>
      </c>
      <c r="B362" s="87" t="s">
        <v>0</v>
      </c>
      <c r="C362" s="87" t="s">
        <v>257</v>
      </c>
      <c r="D362" s="87" t="s">
        <v>1</v>
      </c>
      <c r="E362" s="92" t="s">
        <v>24</v>
      </c>
      <c r="F362" s="93"/>
      <c r="G362" s="94"/>
      <c r="H362" s="87" t="s">
        <v>120</v>
      </c>
      <c r="I362" s="97" t="s">
        <v>9</v>
      </c>
      <c r="J362" s="98"/>
      <c r="K362" s="98"/>
      <c r="L362" s="99"/>
      <c r="M362" s="97" t="s">
        <v>10</v>
      </c>
      <c r="N362" s="98"/>
      <c r="O362" s="98"/>
      <c r="P362" s="99"/>
    </row>
    <row r="363" spans="1:16" ht="15.75">
      <c r="A363" s="88"/>
      <c r="B363" s="88"/>
      <c r="C363" s="88"/>
      <c r="D363" s="88"/>
      <c r="E363" s="1" t="s">
        <v>2</v>
      </c>
      <c r="F363" s="1" t="s">
        <v>3</v>
      </c>
      <c r="G363" s="1" t="s">
        <v>4</v>
      </c>
      <c r="H363" s="88"/>
      <c r="I363" s="1" t="s">
        <v>26</v>
      </c>
      <c r="J363" s="1" t="s">
        <v>14</v>
      </c>
      <c r="K363" s="1" t="s">
        <v>15</v>
      </c>
      <c r="L363" s="1" t="s">
        <v>16</v>
      </c>
      <c r="M363" s="1" t="s">
        <v>17</v>
      </c>
      <c r="N363" s="1" t="s">
        <v>18</v>
      </c>
      <c r="O363" s="1" t="s">
        <v>19</v>
      </c>
      <c r="P363" s="1" t="s">
        <v>20</v>
      </c>
    </row>
    <row r="364" spans="1:16" ht="15">
      <c r="A364" s="29">
        <v>1</v>
      </c>
      <c r="B364" s="29">
        <v>2</v>
      </c>
      <c r="C364" s="29">
        <v>3</v>
      </c>
      <c r="D364" s="29">
        <v>4</v>
      </c>
      <c r="E364" s="16">
        <v>5</v>
      </c>
      <c r="F364" s="16">
        <v>6</v>
      </c>
      <c r="G364" s="16">
        <v>7</v>
      </c>
      <c r="H364" s="29">
        <v>8</v>
      </c>
      <c r="I364" s="16">
        <v>9</v>
      </c>
      <c r="J364" s="16">
        <v>10</v>
      </c>
      <c r="K364" s="16">
        <v>11</v>
      </c>
      <c r="L364" s="16">
        <v>12</v>
      </c>
      <c r="M364" s="16">
        <v>13</v>
      </c>
      <c r="N364" s="16">
        <v>14</v>
      </c>
      <c r="O364" s="16">
        <v>15</v>
      </c>
      <c r="P364" s="16">
        <v>16</v>
      </c>
    </row>
    <row r="365" spans="1:16" ht="31.5">
      <c r="A365" s="5">
        <v>140</v>
      </c>
      <c r="B365" s="45" t="s">
        <v>194</v>
      </c>
      <c r="C365" s="46"/>
      <c r="D365" s="49" t="s">
        <v>23</v>
      </c>
      <c r="E365" s="7">
        <v>3.2</v>
      </c>
      <c r="F365" s="7">
        <v>2</v>
      </c>
      <c r="G365" s="7">
        <v>12.5</v>
      </c>
      <c r="H365" s="7">
        <v>108</v>
      </c>
      <c r="I365" s="7">
        <v>0.2</v>
      </c>
      <c r="J365" s="7">
        <v>0.3</v>
      </c>
      <c r="K365" s="7">
        <v>0</v>
      </c>
      <c r="L365" s="7">
        <v>0</v>
      </c>
      <c r="M365" s="7">
        <v>2.5</v>
      </c>
      <c r="N365" s="7">
        <v>0.6</v>
      </c>
      <c r="O365" s="7">
        <v>1.7</v>
      </c>
      <c r="P365" s="7">
        <v>0.4</v>
      </c>
    </row>
    <row r="366" spans="1:16" ht="15">
      <c r="A366" s="5"/>
      <c r="B366" s="31" t="s">
        <v>80</v>
      </c>
      <c r="C366" s="6">
        <v>60</v>
      </c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5">
      <c r="A367" s="5"/>
      <c r="B367" s="31" t="s">
        <v>79</v>
      </c>
      <c r="C367" s="6">
        <v>8</v>
      </c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5">
      <c r="A368" s="5"/>
      <c r="B368" s="31" t="s">
        <v>123</v>
      </c>
      <c r="C368" s="6">
        <v>8</v>
      </c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15">
      <c r="A369" s="5"/>
      <c r="B369" s="31" t="s">
        <v>122</v>
      </c>
      <c r="C369" s="6">
        <v>8</v>
      </c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</row>
    <row r="370" spans="1:16" ht="15">
      <c r="A370" s="5"/>
      <c r="B370" s="31" t="s">
        <v>131</v>
      </c>
      <c r="C370" s="6">
        <v>2.4</v>
      </c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5">
      <c r="A371" s="5"/>
      <c r="B371" s="31" t="s">
        <v>102</v>
      </c>
      <c r="C371" s="6">
        <v>1.5</v>
      </c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5.75">
      <c r="A372" s="5">
        <v>462</v>
      </c>
      <c r="B372" s="45" t="s">
        <v>132</v>
      </c>
      <c r="C372" s="46"/>
      <c r="D372" s="50" t="s">
        <v>96</v>
      </c>
      <c r="E372" s="9">
        <v>13</v>
      </c>
      <c r="F372" s="9">
        <v>12.2</v>
      </c>
      <c r="G372" s="9">
        <v>5</v>
      </c>
      <c r="H372" s="9">
        <v>130</v>
      </c>
      <c r="I372" s="9">
        <v>0.1</v>
      </c>
      <c r="J372" s="9">
        <v>6.7</v>
      </c>
      <c r="K372" s="9">
        <v>0</v>
      </c>
      <c r="L372" s="9">
        <v>0</v>
      </c>
      <c r="M372" s="9">
        <v>2.5</v>
      </c>
      <c r="N372" s="9">
        <v>3.8</v>
      </c>
      <c r="O372" s="9">
        <v>1.7</v>
      </c>
      <c r="P372" s="9">
        <v>2</v>
      </c>
    </row>
    <row r="373" spans="1:16" ht="15">
      <c r="A373" s="5"/>
      <c r="B373" s="31" t="s">
        <v>71</v>
      </c>
      <c r="C373" s="6">
        <v>50</v>
      </c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1:16" ht="15">
      <c r="A374" s="5"/>
      <c r="B374" s="31" t="s">
        <v>124</v>
      </c>
      <c r="C374" s="6">
        <v>6.4</v>
      </c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1:16" ht="15">
      <c r="A375" s="5"/>
      <c r="B375" s="31" t="s">
        <v>122</v>
      </c>
      <c r="C375" s="6">
        <v>24.5</v>
      </c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1:16" ht="15">
      <c r="A376" s="5"/>
      <c r="B376" s="31" t="s">
        <v>121</v>
      </c>
      <c r="C376" s="6">
        <v>5</v>
      </c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1:16" ht="15">
      <c r="A377" s="5"/>
      <c r="B377" s="31" t="s">
        <v>133</v>
      </c>
      <c r="C377" s="6">
        <v>5.3</v>
      </c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1:16" ht="15">
      <c r="A378" s="5"/>
      <c r="B378" s="31" t="s">
        <v>102</v>
      </c>
      <c r="C378" s="6">
        <v>1</v>
      </c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1:16" ht="15.75">
      <c r="A379" s="5">
        <v>269</v>
      </c>
      <c r="B379" s="45" t="s">
        <v>221</v>
      </c>
      <c r="C379" s="46"/>
      <c r="D379" s="50" t="s">
        <v>50</v>
      </c>
      <c r="E379" s="9">
        <v>9</v>
      </c>
      <c r="F379" s="9">
        <v>18</v>
      </c>
      <c r="G379" s="9">
        <v>39</v>
      </c>
      <c r="H379" s="9">
        <v>234</v>
      </c>
      <c r="I379" s="9">
        <v>0.1</v>
      </c>
      <c r="J379" s="9">
        <v>3.7</v>
      </c>
      <c r="K379" s="9">
        <v>0</v>
      </c>
      <c r="L379" s="9">
        <v>0</v>
      </c>
      <c r="M379" s="9">
        <v>3.5</v>
      </c>
      <c r="N379" s="9">
        <v>1.5</v>
      </c>
      <c r="O379" s="9">
        <v>1.2</v>
      </c>
      <c r="P379" s="9">
        <v>0.6</v>
      </c>
    </row>
    <row r="380" spans="1:16" ht="15.75">
      <c r="A380" s="5"/>
      <c r="B380" s="34" t="s">
        <v>151</v>
      </c>
      <c r="C380" s="6">
        <v>23</v>
      </c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1:16" ht="15">
      <c r="A381" s="5"/>
      <c r="B381" s="31" t="s">
        <v>80</v>
      </c>
      <c r="C381" s="6">
        <v>75</v>
      </c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1:16" ht="15">
      <c r="A382" s="5"/>
      <c r="B382" s="31" t="s">
        <v>175</v>
      </c>
      <c r="C382" s="6">
        <v>27</v>
      </c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1:16" ht="15">
      <c r="A383" s="5"/>
      <c r="B383" s="31" t="s">
        <v>123</v>
      </c>
      <c r="C383" s="6">
        <v>30</v>
      </c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1:16" ht="15">
      <c r="A384" s="5"/>
      <c r="B384" s="31" t="s">
        <v>164</v>
      </c>
      <c r="C384" s="6">
        <v>22</v>
      </c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1:16" ht="15">
      <c r="A385" s="5"/>
      <c r="B385" s="31" t="s">
        <v>131</v>
      </c>
      <c r="C385" s="6">
        <v>12</v>
      </c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1:16" ht="15">
      <c r="A386" s="5"/>
      <c r="B386" s="31" t="s">
        <v>116</v>
      </c>
      <c r="C386" s="6">
        <v>7.5</v>
      </c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1:16" ht="15">
      <c r="A387" s="5"/>
      <c r="B387" s="31" t="s">
        <v>184</v>
      </c>
      <c r="C387" s="6">
        <v>7.5</v>
      </c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1:16" ht="15">
      <c r="A388" s="5"/>
      <c r="B388" s="31" t="s">
        <v>146</v>
      </c>
      <c r="C388" s="6">
        <v>7.5</v>
      </c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1:16" ht="15">
      <c r="A389" s="5"/>
      <c r="B389" s="31" t="s">
        <v>83</v>
      </c>
      <c r="C389" s="6">
        <v>5</v>
      </c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1:16" ht="15">
      <c r="A390" s="5"/>
      <c r="B390" s="31" t="s">
        <v>90</v>
      </c>
      <c r="C390" s="6">
        <v>4</v>
      </c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1:16" ht="15">
      <c r="A391" s="5"/>
      <c r="B391" s="31" t="s">
        <v>102</v>
      </c>
      <c r="C391" s="6">
        <v>1.5</v>
      </c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1:16" ht="15.75">
      <c r="A392" s="5"/>
      <c r="B392" s="45" t="s">
        <v>5</v>
      </c>
      <c r="C392" s="46"/>
      <c r="D392" s="50" t="s">
        <v>21</v>
      </c>
      <c r="E392" s="9">
        <v>2.1</v>
      </c>
      <c r="F392" s="9">
        <v>0.2</v>
      </c>
      <c r="G392" s="9">
        <v>15</v>
      </c>
      <c r="H392" s="9">
        <v>80</v>
      </c>
      <c r="I392" s="9">
        <v>0.05</v>
      </c>
      <c r="J392" s="9">
        <v>0</v>
      </c>
      <c r="K392" s="9">
        <v>0</v>
      </c>
      <c r="L392" s="9">
        <v>0.4</v>
      </c>
      <c r="M392" s="9">
        <v>7</v>
      </c>
      <c r="N392" s="9">
        <v>30</v>
      </c>
      <c r="O392" s="9">
        <v>11</v>
      </c>
      <c r="P392" s="9">
        <v>0.7</v>
      </c>
    </row>
    <row r="393" spans="1:16" ht="15.75">
      <c r="A393" s="5"/>
      <c r="B393" s="45" t="s">
        <v>6</v>
      </c>
      <c r="C393" s="46"/>
      <c r="D393" s="50" t="s">
        <v>22</v>
      </c>
      <c r="E393" s="9">
        <v>1.7</v>
      </c>
      <c r="F393" s="9">
        <v>0.3</v>
      </c>
      <c r="G393" s="9">
        <v>12</v>
      </c>
      <c r="H393" s="9">
        <v>60</v>
      </c>
      <c r="I393" s="9">
        <v>0.03</v>
      </c>
      <c r="J393" s="9">
        <v>0</v>
      </c>
      <c r="K393" s="9">
        <v>0</v>
      </c>
      <c r="L393" s="9">
        <v>0.2</v>
      </c>
      <c r="M393" s="9">
        <v>6</v>
      </c>
      <c r="N393" s="9">
        <v>30</v>
      </c>
      <c r="O393" s="9">
        <v>7</v>
      </c>
      <c r="P393" s="9">
        <v>0.1</v>
      </c>
    </row>
    <row r="394" spans="1:16" ht="15.75">
      <c r="A394" s="5"/>
      <c r="B394" s="45" t="s">
        <v>108</v>
      </c>
      <c r="C394" s="46"/>
      <c r="D394" s="50" t="s">
        <v>23</v>
      </c>
      <c r="E394" s="9">
        <v>5.8</v>
      </c>
      <c r="F394" s="9">
        <v>5</v>
      </c>
      <c r="G394" s="9">
        <v>10</v>
      </c>
      <c r="H394" s="9">
        <v>126</v>
      </c>
      <c r="I394" s="9">
        <v>0.1</v>
      </c>
      <c r="J394" s="9">
        <v>0.6</v>
      </c>
      <c r="K394" s="9">
        <v>0</v>
      </c>
      <c r="L394" s="9">
        <v>0</v>
      </c>
      <c r="M394" s="9">
        <v>248</v>
      </c>
      <c r="N394" s="9">
        <v>184</v>
      </c>
      <c r="O394" s="9">
        <v>28</v>
      </c>
      <c r="P394" s="9">
        <v>0.2</v>
      </c>
    </row>
    <row r="395" spans="1:16" ht="15.75">
      <c r="A395" s="5"/>
      <c r="B395" s="30"/>
      <c r="C395" s="6"/>
      <c r="D395" s="6"/>
      <c r="E395" s="8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1:16" ht="15">
      <c r="A396" s="5"/>
      <c r="B396" s="10" t="s">
        <v>12</v>
      </c>
      <c r="C396" s="10"/>
      <c r="D396" s="11"/>
      <c r="E396" s="11">
        <f aca="true" t="shared" si="13" ref="E396:P396">SUM(E365:E395)</f>
        <v>34.8</v>
      </c>
      <c r="F396" s="11">
        <f t="shared" si="13"/>
        <v>37.7</v>
      </c>
      <c r="G396" s="11">
        <f t="shared" si="13"/>
        <v>93.5</v>
      </c>
      <c r="H396" s="11">
        <f t="shared" si="13"/>
        <v>738</v>
      </c>
      <c r="I396" s="11">
        <f t="shared" si="13"/>
        <v>0.58</v>
      </c>
      <c r="J396" s="11">
        <f t="shared" si="13"/>
        <v>11.299999999999999</v>
      </c>
      <c r="K396" s="11">
        <f t="shared" si="13"/>
        <v>0</v>
      </c>
      <c r="L396" s="11">
        <f t="shared" si="13"/>
        <v>0.6000000000000001</v>
      </c>
      <c r="M396" s="11">
        <f t="shared" si="13"/>
        <v>269.5</v>
      </c>
      <c r="N396" s="11">
        <f t="shared" si="13"/>
        <v>249.9</v>
      </c>
      <c r="O396" s="11">
        <f t="shared" si="13"/>
        <v>50.6</v>
      </c>
      <c r="P396" s="11">
        <f t="shared" si="13"/>
        <v>4</v>
      </c>
    </row>
    <row r="397" spans="1:16" ht="15">
      <c r="A397" s="12"/>
      <c r="B397" s="13"/>
      <c r="C397" s="13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</row>
    <row r="398" spans="1:16" ht="15">
      <c r="A398" s="12"/>
      <c r="B398" s="13"/>
      <c r="C398" s="13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</row>
    <row r="399" spans="1:16" ht="15">
      <c r="A399" s="12"/>
      <c r="B399" s="13"/>
      <c r="C399" s="13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</row>
    <row r="400" spans="1:16" ht="15">
      <c r="A400" s="12"/>
      <c r="B400" s="13"/>
      <c r="C400" s="13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</row>
    <row r="402" spans="1:4" ht="15.75">
      <c r="A402" s="100" t="s">
        <v>44</v>
      </c>
      <c r="B402" s="101"/>
      <c r="C402" s="101"/>
      <c r="D402" s="101"/>
    </row>
    <row r="403" spans="1:4" ht="18.75">
      <c r="A403" s="95" t="s">
        <v>8</v>
      </c>
      <c r="B403" s="96"/>
      <c r="C403" s="96"/>
      <c r="D403" s="96"/>
    </row>
    <row r="404" spans="1:9" ht="18.75">
      <c r="A404" s="89" t="s">
        <v>35</v>
      </c>
      <c r="B404" s="89"/>
      <c r="C404" s="89"/>
      <c r="D404" s="89"/>
      <c r="F404" s="90" t="s">
        <v>36</v>
      </c>
      <c r="G404" s="91"/>
      <c r="H404" s="91"/>
      <c r="I404" s="91"/>
    </row>
    <row r="405" spans="1:16" ht="15.75" customHeight="1">
      <c r="A405" s="87" t="s">
        <v>11</v>
      </c>
      <c r="B405" s="87" t="s">
        <v>0</v>
      </c>
      <c r="C405" s="87" t="s">
        <v>257</v>
      </c>
      <c r="D405" s="87" t="s">
        <v>1</v>
      </c>
      <c r="E405" s="92" t="s">
        <v>24</v>
      </c>
      <c r="F405" s="93"/>
      <c r="G405" s="94"/>
      <c r="H405" s="87" t="s">
        <v>120</v>
      </c>
      <c r="I405" s="97" t="s">
        <v>9</v>
      </c>
      <c r="J405" s="98"/>
      <c r="K405" s="98"/>
      <c r="L405" s="99"/>
      <c r="M405" s="97" t="s">
        <v>10</v>
      </c>
      <c r="N405" s="98"/>
      <c r="O405" s="98"/>
      <c r="P405" s="99"/>
    </row>
    <row r="406" spans="1:16" ht="15.75">
      <c r="A406" s="88"/>
      <c r="B406" s="88"/>
      <c r="C406" s="88"/>
      <c r="D406" s="88"/>
      <c r="E406" s="1" t="s">
        <v>2</v>
      </c>
      <c r="F406" s="1" t="s">
        <v>3</v>
      </c>
      <c r="G406" s="1" t="s">
        <v>4</v>
      </c>
      <c r="H406" s="88"/>
      <c r="I406" s="1" t="s">
        <v>26</v>
      </c>
      <c r="J406" s="1" t="s">
        <v>14</v>
      </c>
      <c r="K406" s="1" t="s">
        <v>15</v>
      </c>
      <c r="L406" s="1" t="s">
        <v>16</v>
      </c>
      <c r="M406" s="1" t="s">
        <v>17</v>
      </c>
      <c r="N406" s="1" t="s">
        <v>18</v>
      </c>
      <c r="O406" s="1" t="s">
        <v>19</v>
      </c>
      <c r="P406" s="1" t="s">
        <v>20</v>
      </c>
    </row>
    <row r="407" spans="1:16" ht="15">
      <c r="A407" s="15">
        <v>1</v>
      </c>
      <c r="B407" s="15">
        <v>2</v>
      </c>
      <c r="C407" s="27"/>
      <c r="D407" s="15">
        <v>3</v>
      </c>
      <c r="E407" s="16">
        <v>4</v>
      </c>
      <c r="F407" s="16">
        <v>5</v>
      </c>
      <c r="G407" s="16">
        <v>6</v>
      </c>
      <c r="H407" s="15">
        <v>7</v>
      </c>
      <c r="I407" s="16">
        <v>8</v>
      </c>
      <c r="J407" s="16">
        <v>9</v>
      </c>
      <c r="K407" s="16">
        <v>10</v>
      </c>
      <c r="L407" s="16">
        <v>11</v>
      </c>
      <c r="M407" s="16">
        <v>12</v>
      </c>
      <c r="N407" s="16">
        <v>13</v>
      </c>
      <c r="O407" s="16">
        <v>14</v>
      </c>
      <c r="P407" s="16">
        <v>15</v>
      </c>
    </row>
    <row r="408" spans="1:16" ht="31.5" customHeight="1">
      <c r="A408" s="5">
        <v>437</v>
      </c>
      <c r="B408" s="45" t="s">
        <v>119</v>
      </c>
      <c r="C408" s="46"/>
      <c r="D408" s="49" t="s">
        <v>111</v>
      </c>
      <c r="E408" s="7">
        <v>14</v>
      </c>
      <c r="F408" s="7">
        <v>14</v>
      </c>
      <c r="G408" s="7">
        <v>3</v>
      </c>
      <c r="H408" s="7">
        <v>129</v>
      </c>
      <c r="I408" s="7">
        <v>0.1</v>
      </c>
      <c r="J408" s="7">
        <v>0</v>
      </c>
      <c r="K408" s="7">
        <v>0</v>
      </c>
      <c r="L408" s="7">
        <v>0</v>
      </c>
      <c r="M408" s="7">
        <v>28</v>
      </c>
      <c r="N408" s="7">
        <v>130</v>
      </c>
      <c r="O408" s="7">
        <v>13</v>
      </c>
      <c r="P408" s="7">
        <v>1.5</v>
      </c>
    </row>
    <row r="409" spans="1:16" ht="15">
      <c r="A409" s="5"/>
      <c r="B409" s="31" t="s">
        <v>71</v>
      </c>
      <c r="C409" s="6">
        <v>80</v>
      </c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1:16" ht="15">
      <c r="A410" s="5"/>
      <c r="B410" s="31" t="s">
        <v>131</v>
      </c>
      <c r="C410" s="6">
        <v>5</v>
      </c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</row>
    <row r="411" spans="1:16" ht="15.75">
      <c r="A411" s="5"/>
      <c r="B411" s="34" t="s">
        <v>122</v>
      </c>
      <c r="C411" s="6">
        <v>10</v>
      </c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ht="15">
      <c r="A412" s="5"/>
      <c r="B412" s="31" t="s">
        <v>136</v>
      </c>
      <c r="C412" s="6">
        <v>2</v>
      </c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</row>
    <row r="413" spans="1:16" ht="15.75">
      <c r="A413" s="5"/>
      <c r="B413" s="34" t="s">
        <v>133</v>
      </c>
      <c r="C413" s="6">
        <v>3</v>
      </c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</row>
    <row r="414" spans="1:16" ht="15">
      <c r="A414" s="5"/>
      <c r="B414" s="31" t="s">
        <v>102</v>
      </c>
      <c r="C414" s="6">
        <v>1</v>
      </c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</row>
    <row r="415" spans="1:16" ht="15">
      <c r="A415" s="5">
        <v>297</v>
      </c>
      <c r="B415" s="46" t="s">
        <v>33</v>
      </c>
      <c r="C415" s="46"/>
      <c r="D415" s="50" t="s">
        <v>34</v>
      </c>
      <c r="E415" s="9">
        <v>2</v>
      </c>
      <c r="F415" s="9">
        <v>5</v>
      </c>
      <c r="G415" s="9">
        <v>25</v>
      </c>
      <c r="H415" s="9">
        <v>148</v>
      </c>
      <c r="I415" s="9">
        <v>0.2</v>
      </c>
      <c r="J415" s="9">
        <v>0</v>
      </c>
      <c r="K415" s="9">
        <v>0</v>
      </c>
      <c r="L415" s="9">
        <v>0</v>
      </c>
      <c r="M415" s="9">
        <v>15</v>
      </c>
      <c r="N415" s="9">
        <v>80</v>
      </c>
      <c r="O415" s="9">
        <v>40</v>
      </c>
      <c r="P415" s="9">
        <v>1.2</v>
      </c>
    </row>
    <row r="416" spans="1:16" ht="15.75">
      <c r="A416" s="5"/>
      <c r="B416" s="34" t="s">
        <v>160</v>
      </c>
      <c r="C416" s="6">
        <v>48</v>
      </c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1:16" ht="15">
      <c r="A417" s="5"/>
      <c r="B417" s="31" t="s">
        <v>131</v>
      </c>
      <c r="C417" s="6">
        <v>4</v>
      </c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1:16" ht="28.5">
      <c r="A418" s="5"/>
      <c r="B418" s="46" t="s">
        <v>159</v>
      </c>
      <c r="C418" s="46"/>
      <c r="D418" s="50" t="s">
        <v>96</v>
      </c>
      <c r="E418" s="9">
        <v>1</v>
      </c>
      <c r="F418" s="9">
        <v>0</v>
      </c>
      <c r="G418" s="9">
        <v>1</v>
      </c>
      <c r="H418" s="9">
        <v>12</v>
      </c>
      <c r="I418" s="9">
        <v>0.03</v>
      </c>
      <c r="J418" s="9">
        <v>17</v>
      </c>
      <c r="K418" s="9">
        <v>0.9</v>
      </c>
      <c r="L418" s="9">
        <v>1.3</v>
      </c>
      <c r="M418" s="9">
        <v>2.2</v>
      </c>
      <c r="N418" s="9">
        <v>20</v>
      </c>
      <c r="O418" s="9">
        <v>10</v>
      </c>
      <c r="P418" s="9">
        <v>2.8</v>
      </c>
    </row>
    <row r="419" spans="1:16" ht="15">
      <c r="A419" s="5"/>
      <c r="B419" s="46" t="s">
        <v>30</v>
      </c>
      <c r="C419" s="46"/>
      <c r="D419" s="50" t="s">
        <v>23</v>
      </c>
      <c r="E419" s="9">
        <v>0.5</v>
      </c>
      <c r="F419" s="9">
        <v>0</v>
      </c>
      <c r="G419" s="9">
        <v>25</v>
      </c>
      <c r="H419" s="9">
        <v>100</v>
      </c>
      <c r="I419" s="9">
        <v>0.02</v>
      </c>
      <c r="J419" s="9">
        <v>4</v>
      </c>
      <c r="K419" s="9">
        <v>0</v>
      </c>
      <c r="L419" s="9">
        <v>0.2</v>
      </c>
      <c r="M419" s="9">
        <v>14</v>
      </c>
      <c r="N419" s="9">
        <v>14</v>
      </c>
      <c r="O419" s="9">
        <v>8</v>
      </c>
      <c r="P419" s="9">
        <v>2.8</v>
      </c>
    </row>
    <row r="420" spans="1:16" ht="15">
      <c r="A420" s="5"/>
      <c r="B420" s="46" t="s">
        <v>5</v>
      </c>
      <c r="C420" s="46"/>
      <c r="D420" s="50" t="s">
        <v>21</v>
      </c>
      <c r="E420" s="9">
        <v>2.1</v>
      </c>
      <c r="F420" s="9">
        <v>0.2</v>
      </c>
      <c r="G420" s="9">
        <v>15</v>
      </c>
      <c r="H420" s="9">
        <v>80</v>
      </c>
      <c r="I420" s="9">
        <v>0.05</v>
      </c>
      <c r="J420" s="9">
        <v>0</v>
      </c>
      <c r="K420" s="9">
        <v>0</v>
      </c>
      <c r="L420" s="9">
        <v>0.4</v>
      </c>
      <c r="M420" s="9">
        <v>7</v>
      </c>
      <c r="N420" s="9">
        <v>30</v>
      </c>
      <c r="O420" s="9">
        <v>11</v>
      </c>
      <c r="P420" s="9">
        <v>0.7</v>
      </c>
    </row>
    <row r="421" spans="1:16" ht="30" customHeight="1">
      <c r="A421" s="5"/>
      <c r="B421" s="46" t="s">
        <v>172</v>
      </c>
      <c r="C421" s="46"/>
      <c r="D421" s="50" t="s">
        <v>22</v>
      </c>
      <c r="E421" s="9">
        <v>1.7</v>
      </c>
      <c r="F421" s="9">
        <v>0.3</v>
      </c>
      <c r="G421" s="9">
        <v>12</v>
      </c>
      <c r="H421" s="9">
        <v>115</v>
      </c>
      <c r="I421" s="9">
        <v>0.2</v>
      </c>
      <c r="J421" s="9">
        <v>0</v>
      </c>
      <c r="K421" s="9">
        <v>0</v>
      </c>
      <c r="L421" s="9">
        <v>0</v>
      </c>
      <c r="M421" s="9">
        <v>6</v>
      </c>
      <c r="N421" s="9">
        <v>20</v>
      </c>
      <c r="O421" s="9">
        <v>2.6</v>
      </c>
      <c r="P421" s="9">
        <v>0.7</v>
      </c>
    </row>
    <row r="422" spans="1:16" ht="15">
      <c r="A422" s="5"/>
      <c r="B422" s="10" t="s">
        <v>12</v>
      </c>
      <c r="C422" s="10"/>
      <c r="D422" s="11"/>
      <c r="E422" s="11">
        <f aca="true" t="shared" si="14" ref="E422:P422">SUM(E408:E421)</f>
        <v>21.3</v>
      </c>
      <c r="F422" s="11">
        <f t="shared" si="14"/>
        <v>19.5</v>
      </c>
      <c r="G422" s="11">
        <f t="shared" si="14"/>
        <v>81</v>
      </c>
      <c r="H422" s="11">
        <f t="shared" si="14"/>
        <v>584</v>
      </c>
      <c r="I422" s="11">
        <f t="shared" si="14"/>
        <v>0.6000000000000001</v>
      </c>
      <c r="J422" s="11">
        <f t="shared" si="14"/>
        <v>21</v>
      </c>
      <c r="K422" s="11">
        <f t="shared" si="14"/>
        <v>0.9</v>
      </c>
      <c r="L422" s="11">
        <f t="shared" si="14"/>
        <v>1.9</v>
      </c>
      <c r="M422" s="11">
        <f t="shared" si="14"/>
        <v>72.2</v>
      </c>
      <c r="N422" s="11">
        <f t="shared" si="14"/>
        <v>294</v>
      </c>
      <c r="O422" s="11">
        <f t="shared" si="14"/>
        <v>84.6</v>
      </c>
      <c r="P422" s="11">
        <f t="shared" si="14"/>
        <v>9.7</v>
      </c>
    </row>
    <row r="423" spans="1:9" ht="18.75">
      <c r="A423" s="89"/>
      <c r="B423" s="89"/>
      <c r="C423" s="89"/>
      <c r="D423" s="89"/>
      <c r="F423" s="90" t="s">
        <v>128</v>
      </c>
      <c r="G423" s="91"/>
      <c r="H423" s="91"/>
      <c r="I423" s="91"/>
    </row>
    <row r="424" spans="1:16" ht="15.75" customHeight="1">
      <c r="A424" s="87" t="s">
        <v>11</v>
      </c>
      <c r="B424" s="87" t="s">
        <v>0</v>
      </c>
      <c r="C424" s="87" t="s">
        <v>257</v>
      </c>
      <c r="D424" s="87" t="s">
        <v>1</v>
      </c>
      <c r="E424" s="92" t="s">
        <v>24</v>
      </c>
      <c r="F424" s="93"/>
      <c r="G424" s="94"/>
      <c r="H424" s="87" t="s">
        <v>120</v>
      </c>
      <c r="I424" s="97" t="s">
        <v>9</v>
      </c>
      <c r="J424" s="98"/>
      <c r="K424" s="98"/>
      <c r="L424" s="99"/>
      <c r="M424" s="97" t="s">
        <v>10</v>
      </c>
      <c r="N424" s="98"/>
      <c r="O424" s="98"/>
      <c r="P424" s="99"/>
    </row>
    <row r="425" spans="1:16" ht="15.75">
      <c r="A425" s="88"/>
      <c r="B425" s="88"/>
      <c r="C425" s="88"/>
      <c r="D425" s="88"/>
      <c r="E425" s="1" t="s">
        <v>2</v>
      </c>
      <c r="F425" s="1" t="s">
        <v>3</v>
      </c>
      <c r="G425" s="1" t="s">
        <v>4</v>
      </c>
      <c r="H425" s="88"/>
      <c r="I425" s="1" t="s">
        <v>26</v>
      </c>
      <c r="J425" s="1" t="s">
        <v>14</v>
      </c>
      <c r="K425" s="1" t="s">
        <v>15</v>
      </c>
      <c r="L425" s="1" t="s">
        <v>16</v>
      </c>
      <c r="M425" s="1" t="s">
        <v>17</v>
      </c>
      <c r="N425" s="1" t="s">
        <v>18</v>
      </c>
      <c r="O425" s="1" t="s">
        <v>19</v>
      </c>
      <c r="P425" s="1" t="s">
        <v>20</v>
      </c>
    </row>
    <row r="426" spans="1:16" ht="15">
      <c r="A426" s="29">
        <v>1</v>
      </c>
      <c r="B426" s="29">
        <v>2</v>
      </c>
      <c r="C426" s="29">
        <v>3</v>
      </c>
      <c r="D426" s="29">
        <v>4</v>
      </c>
      <c r="E426" s="16">
        <v>5</v>
      </c>
      <c r="F426" s="16">
        <v>6</v>
      </c>
      <c r="G426" s="16">
        <v>7</v>
      </c>
      <c r="H426" s="29">
        <v>8</v>
      </c>
      <c r="I426" s="16">
        <v>9</v>
      </c>
      <c r="J426" s="16">
        <v>10</v>
      </c>
      <c r="K426" s="16">
        <v>11</v>
      </c>
      <c r="L426" s="16">
        <v>12</v>
      </c>
      <c r="M426" s="16">
        <v>13</v>
      </c>
      <c r="N426" s="16">
        <v>14</v>
      </c>
      <c r="O426" s="16">
        <v>15</v>
      </c>
      <c r="P426" s="16">
        <v>16</v>
      </c>
    </row>
    <row r="427" spans="1:16" ht="31.5">
      <c r="A427" s="56"/>
      <c r="B427" s="45" t="s">
        <v>169</v>
      </c>
      <c r="C427" s="46"/>
      <c r="D427" s="49" t="s">
        <v>23</v>
      </c>
      <c r="E427" s="7">
        <v>1.2</v>
      </c>
      <c r="F427" s="7">
        <v>3</v>
      </c>
      <c r="G427" s="7">
        <v>12</v>
      </c>
      <c r="H427" s="7">
        <v>118</v>
      </c>
      <c r="I427" s="7">
        <v>0.02</v>
      </c>
      <c r="J427" s="7">
        <v>1.2</v>
      </c>
      <c r="K427" s="7">
        <v>0</v>
      </c>
      <c r="L427" s="7">
        <v>0</v>
      </c>
      <c r="M427" s="7">
        <v>1.3</v>
      </c>
      <c r="N427" s="7">
        <v>1.2</v>
      </c>
      <c r="O427" s="7">
        <v>2.3</v>
      </c>
      <c r="P427" s="7">
        <v>0.2</v>
      </c>
    </row>
    <row r="428" spans="1:16" ht="15">
      <c r="A428" s="5"/>
      <c r="B428" s="31" t="s">
        <v>80</v>
      </c>
      <c r="C428" s="6">
        <v>40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15">
      <c r="A429" s="5"/>
      <c r="B429" s="31" t="s">
        <v>170</v>
      </c>
      <c r="C429" s="6">
        <v>16</v>
      </c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</row>
    <row r="430" spans="1:16" ht="15">
      <c r="A430" s="5"/>
      <c r="B430" s="31" t="s">
        <v>123</v>
      </c>
      <c r="C430" s="6">
        <v>8</v>
      </c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</row>
    <row r="431" spans="1:16" ht="15">
      <c r="A431" s="5"/>
      <c r="B431" s="31" t="s">
        <v>164</v>
      </c>
      <c r="C431" s="6">
        <v>8</v>
      </c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16" ht="15">
      <c r="A432" s="5"/>
      <c r="B432" s="31" t="s">
        <v>131</v>
      </c>
      <c r="C432" s="6">
        <v>3</v>
      </c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</row>
    <row r="433" spans="1:16" ht="15.75">
      <c r="A433" s="5">
        <v>388</v>
      </c>
      <c r="B433" s="57" t="s">
        <v>174</v>
      </c>
      <c r="C433" s="46"/>
      <c r="D433" s="58" t="s">
        <v>96</v>
      </c>
      <c r="E433" s="7">
        <v>20</v>
      </c>
      <c r="F433" s="7">
        <v>18</v>
      </c>
      <c r="G433" s="7">
        <v>3</v>
      </c>
      <c r="H433" s="7">
        <v>116</v>
      </c>
      <c r="I433" s="7">
        <v>0.04</v>
      </c>
      <c r="J433" s="7">
        <v>0.8</v>
      </c>
      <c r="K433" s="7">
        <v>0</v>
      </c>
      <c r="L433" s="7">
        <v>0.2</v>
      </c>
      <c r="M433" s="7">
        <v>5.6</v>
      </c>
      <c r="N433" s="7">
        <v>55</v>
      </c>
      <c r="O433" s="7">
        <v>2.3</v>
      </c>
      <c r="P433" s="7">
        <v>1.4</v>
      </c>
    </row>
    <row r="434" spans="1:16" ht="15">
      <c r="A434" s="5"/>
      <c r="B434" s="31" t="s">
        <v>73</v>
      </c>
      <c r="C434" s="6">
        <v>53</v>
      </c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1:16" ht="15">
      <c r="A435" s="5"/>
      <c r="B435" s="31" t="s">
        <v>5</v>
      </c>
      <c r="C435" s="6">
        <v>14</v>
      </c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1:16" ht="15">
      <c r="A436" s="5"/>
      <c r="B436" s="31" t="s">
        <v>75</v>
      </c>
      <c r="C436" s="6">
        <v>21</v>
      </c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1:16" ht="15">
      <c r="A437" s="5"/>
      <c r="B437" s="31" t="s">
        <v>121</v>
      </c>
      <c r="C437" s="6">
        <v>6.4</v>
      </c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1:16" ht="31.5">
      <c r="A438" s="5">
        <v>228</v>
      </c>
      <c r="B438" s="45" t="s">
        <v>171</v>
      </c>
      <c r="C438" s="46"/>
      <c r="D438" s="50" t="s">
        <v>50</v>
      </c>
      <c r="E438" s="9">
        <v>4</v>
      </c>
      <c r="F438" s="9">
        <v>10</v>
      </c>
      <c r="G438" s="9">
        <v>24</v>
      </c>
      <c r="H438" s="9">
        <v>210</v>
      </c>
      <c r="I438" s="9">
        <v>0.2</v>
      </c>
      <c r="J438" s="9">
        <v>0</v>
      </c>
      <c r="K438" s="9">
        <v>0</v>
      </c>
      <c r="L438" s="9">
        <v>0</v>
      </c>
      <c r="M438" s="9">
        <v>25</v>
      </c>
      <c r="N438" s="9">
        <v>23</v>
      </c>
      <c r="O438" s="9">
        <v>10</v>
      </c>
      <c r="P438" s="9">
        <v>1.2</v>
      </c>
    </row>
    <row r="439" spans="1:16" ht="15">
      <c r="A439" s="5"/>
      <c r="B439" s="31" t="s">
        <v>80</v>
      </c>
      <c r="C439" s="6">
        <v>140</v>
      </c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1:16" ht="15">
      <c r="A440" s="5"/>
      <c r="B440" s="31" t="s">
        <v>121</v>
      </c>
      <c r="C440" s="6">
        <v>10</v>
      </c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1:16" ht="15.75">
      <c r="A441" s="5"/>
      <c r="B441" s="45" t="s">
        <v>5</v>
      </c>
      <c r="C441" s="46"/>
      <c r="D441" s="50" t="s">
        <v>21</v>
      </c>
      <c r="E441" s="9">
        <v>2.1</v>
      </c>
      <c r="F441" s="9">
        <v>0.2</v>
      </c>
      <c r="G441" s="9">
        <v>15</v>
      </c>
      <c r="H441" s="9">
        <v>80</v>
      </c>
      <c r="I441" s="9">
        <v>0.05</v>
      </c>
      <c r="J441" s="9">
        <v>0</v>
      </c>
      <c r="K441" s="9">
        <v>0</v>
      </c>
      <c r="L441" s="9">
        <v>0.4</v>
      </c>
      <c r="M441" s="9">
        <v>7</v>
      </c>
      <c r="N441" s="9">
        <v>30</v>
      </c>
      <c r="O441" s="9">
        <v>11</v>
      </c>
      <c r="P441" s="9">
        <v>0.7</v>
      </c>
    </row>
    <row r="442" spans="1:16" ht="15.75">
      <c r="A442" s="5"/>
      <c r="B442" s="45" t="s">
        <v>6</v>
      </c>
      <c r="C442" s="46"/>
      <c r="D442" s="50" t="s">
        <v>22</v>
      </c>
      <c r="E442" s="9">
        <v>1.7</v>
      </c>
      <c r="F442" s="9">
        <v>0.3</v>
      </c>
      <c r="G442" s="9">
        <v>12</v>
      </c>
      <c r="H442" s="9">
        <v>60</v>
      </c>
      <c r="I442" s="9">
        <v>0.03</v>
      </c>
      <c r="J442" s="9">
        <v>0</v>
      </c>
      <c r="K442" s="9">
        <v>0</v>
      </c>
      <c r="L442" s="9">
        <v>0.2</v>
      </c>
      <c r="M442" s="9">
        <v>6</v>
      </c>
      <c r="N442" s="9">
        <v>30</v>
      </c>
      <c r="O442" s="9">
        <v>7</v>
      </c>
      <c r="P442" s="9">
        <v>0.1</v>
      </c>
    </row>
    <row r="443" spans="1:16" ht="15">
      <c r="A443" s="5">
        <v>639</v>
      </c>
      <c r="B443" s="46" t="s">
        <v>42</v>
      </c>
      <c r="C443" s="46"/>
      <c r="D443" s="50" t="s">
        <v>23</v>
      </c>
      <c r="E443" s="9">
        <v>0.5</v>
      </c>
      <c r="F443" s="9">
        <v>0</v>
      </c>
      <c r="G443" s="9">
        <v>20</v>
      </c>
      <c r="H443" s="9">
        <v>124</v>
      </c>
      <c r="I443" s="9">
        <v>0.1</v>
      </c>
      <c r="J443" s="9">
        <v>10.5</v>
      </c>
      <c r="K443" s="9">
        <v>0</v>
      </c>
      <c r="L443" s="9">
        <v>0</v>
      </c>
      <c r="M443" s="9">
        <v>22</v>
      </c>
      <c r="N443" s="9">
        <v>15</v>
      </c>
      <c r="O443" s="9">
        <v>11</v>
      </c>
      <c r="P443" s="9">
        <v>0.3</v>
      </c>
    </row>
    <row r="444" spans="1:16" ht="15">
      <c r="A444" s="5"/>
      <c r="B444" s="31" t="s">
        <v>94</v>
      </c>
      <c r="C444" s="6">
        <v>25</v>
      </c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1:16" ht="15">
      <c r="A445" s="5"/>
      <c r="B445" s="31" t="s">
        <v>126</v>
      </c>
      <c r="C445" s="6">
        <v>15</v>
      </c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1:16" ht="15">
      <c r="A446" s="5"/>
      <c r="B446" s="31" t="s">
        <v>127</v>
      </c>
      <c r="C446" s="32">
        <v>3.5E-05</v>
      </c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1:16" ht="15.75">
      <c r="A447" s="5"/>
      <c r="B447" s="30"/>
      <c r="C447" s="6"/>
      <c r="D447" s="6"/>
      <c r="E447" s="8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1:16" ht="15">
      <c r="A448" s="5"/>
      <c r="B448" s="10" t="s">
        <v>12</v>
      </c>
      <c r="C448" s="10"/>
      <c r="D448" s="11"/>
      <c r="E448" s="11">
        <f aca="true" t="shared" si="15" ref="E448:P448">SUM(E427:E447)</f>
        <v>29.5</v>
      </c>
      <c r="F448" s="11">
        <f t="shared" si="15"/>
        <v>31.5</v>
      </c>
      <c r="G448" s="11">
        <f t="shared" si="15"/>
        <v>86</v>
      </c>
      <c r="H448" s="11">
        <f t="shared" si="15"/>
        <v>708</v>
      </c>
      <c r="I448" s="11">
        <f t="shared" si="15"/>
        <v>0.43999999999999995</v>
      </c>
      <c r="J448" s="11">
        <f t="shared" si="15"/>
        <v>12.5</v>
      </c>
      <c r="K448" s="11">
        <f t="shared" si="15"/>
        <v>0</v>
      </c>
      <c r="L448" s="11">
        <f t="shared" si="15"/>
        <v>0.8</v>
      </c>
      <c r="M448" s="11">
        <f t="shared" si="15"/>
        <v>66.9</v>
      </c>
      <c r="N448" s="11">
        <f t="shared" si="15"/>
        <v>154.2</v>
      </c>
      <c r="O448" s="11">
        <f t="shared" si="15"/>
        <v>43.6</v>
      </c>
      <c r="P448" s="11">
        <f t="shared" si="15"/>
        <v>3.9</v>
      </c>
    </row>
    <row r="449" spans="1:16" ht="15">
      <c r="A449" s="12"/>
      <c r="B449" s="13"/>
      <c r="C449" s="13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</row>
    <row r="450" spans="1:16" ht="15">
      <c r="A450" s="12"/>
      <c r="B450" s="13"/>
      <c r="C450" s="13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</row>
    <row r="451" spans="1:16" ht="15">
      <c r="A451" s="12"/>
      <c r="B451" s="13"/>
      <c r="C451" s="13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</row>
    <row r="452" spans="1:16" ht="15">
      <c r="A452" s="12"/>
      <c r="B452" s="13"/>
      <c r="C452" s="13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</row>
    <row r="453" spans="1:16" ht="15">
      <c r="A453" s="12"/>
      <c r="B453" s="13"/>
      <c r="C453" s="13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</row>
    <row r="457" spans="1:16" ht="15">
      <c r="A457" s="12"/>
      <c r="B457" s="13"/>
      <c r="C457" s="13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</row>
    <row r="458" spans="1:16" ht="15">
      <c r="A458" s="12"/>
      <c r="B458" s="13"/>
      <c r="C458" s="13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</row>
    <row r="459" spans="1:4" ht="15.75">
      <c r="A459" s="100" t="s">
        <v>45</v>
      </c>
      <c r="B459" s="101"/>
      <c r="C459" s="101"/>
      <c r="D459" s="101"/>
    </row>
    <row r="460" spans="1:4" ht="18.75">
      <c r="A460" s="95" t="s">
        <v>8</v>
      </c>
      <c r="B460" s="96"/>
      <c r="C460" s="96"/>
      <c r="D460" s="96"/>
    </row>
    <row r="461" spans="1:9" ht="18.75">
      <c r="A461" s="89" t="s">
        <v>35</v>
      </c>
      <c r="B461" s="89"/>
      <c r="C461" s="89"/>
      <c r="D461" s="89"/>
      <c r="F461" s="90" t="s">
        <v>36</v>
      </c>
      <c r="G461" s="91"/>
      <c r="H461" s="91"/>
      <c r="I461" s="91"/>
    </row>
    <row r="462" spans="1:16" ht="15.75" customHeight="1">
      <c r="A462" s="87" t="s">
        <v>11</v>
      </c>
      <c r="B462" s="87" t="s">
        <v>0</v>
      </c>
      <c r="C462" s="87" t="s">
        <v>257</v>
      </c>
      <c r="D462" s="87" t="s">
        <v>1</v>
      </c>
      <c r="E462" s="92" t="s">
        <v>24</v>
      </c>
      <c r="F462" s="93"/>
      <c r="G462" s="94"/>
      <c r="H462" s="87" t="s">
        <v>120</v>
      </c>
      <c r="I462" s="97" t="s">
        <v>9</v>
      </c>
      <c r="J462" s="98"/>
      <c r="K462" s="98"/>
      <c r="L462" s="99"/>
      <c r="M462" s="97" t="s">
        <v>10</v>
      </c>
      <c r="N462" s="98"/>
      <c r="O462" s="98"/>
      <c r="P462" s="99"/>
    </row>
    <row r="463" spans="1:16" ht="15.75">
      <c r="A463" s="88"/>
      <c r="B463" s="88"/>
      <c r="C463" s="88"/>
      <c r="D463" s="88"/>
      <c r="E463" s="1" t="s">
        <v>2</v>
      </c>
      <c r="F463" s="1" t="s">
        <v>3</v>
      </c>
      <c r="G463" s="1" t="s">
        <v>4</v>
      </c>
      <c r="H463" s="88"/>
      <c r="I463" s="1" t="s">
        <v>26</v>
      </c>
      <c r="J463" s="1" t="s">
        <v>14</v>
      </c>
      <c r="K463" s="1" t="s">
        <v>15</v>
      </c>
      <c r="L463" s="1" t="s">
        <v>16</v>
      </c>
      <c r="M463" s="1" t="s">
        <v>17</v>
      </c>
      <c r="N463" s="1" t="s">
        <v>18</v>
      </c>
      <c r="O463" s="1" t="s">
        <v>19</v>
      </c>
      <c r="P463" s="1" t="s">
        <v>20</v>
      </c>
    </row>
    <row r="464" spans="1:16" ht="15">
      <c r="A464" s="29">
        <v>1</v>
      </c>
      <c r="B464" s="29">
        <v>2</v>
      </c>
      <c r="C464" s="29"/>
      <c r="D464" s="29">
        <v>3</v>
      </c>
      <c r="E464" s="16">
        <v>4</v>
      </c>
      <c r="F464" s="16">
        <v>5</v>
      </c>
      <c r="G464" s="16">
        <v>6</v>
      </c>
      <c r="H464" s="29">
        <v>7</v>
      </c>
      <c r="I464" s="16">
        <v>8</v>
      </c>
      <c r="J464" s="16">
        <v>9</v>
      </c>
      <c r="K464" s="16">
        <v>10</v>
      </c>
      <c r="L464" s="16">
        <v>11</v>
      </c>
      <c r="M464" s="16">
        <v>12</v>
      </c>
      <c r="N464" s="16">
        <v>13</v>
      </c>
      <c r="O464" s="16">
        <v>14</v>
      </c>
      <c r="P464" s="16">
        <v>15</v>
      </c>
    </row>
    <row r="465" spans="1:16" ht="47.25">
      <c r="A465" s="5">
        <v>311</v>
      </c>
      <c r="B465" s="45" t="s">
        <v>203</v>
      </c>
      <c r="C465" s="6"/>
      <c r="D465" s="49" t="s">
        <v>110</v>
      </c>
      <c r="E465" s="7">
        <v>8</v>
      </c>
      <c r="F465" s="7">
        <v>3.5</v>
      </c>
      <c r="G465" s="7">
        <v>18</v>
      </c>
      <c r="H465" s="7">
        <v>197</v>
      </c>
      <c r="I465" s="7">
        <v>0.3</v>
      </c>
      <c r="J465" s="7">
        <v>0</v>
      </c>
      <c r="K465" s="7">
        <v>0.5</v>
      </c>
      <c r="L465" s="7">
        <v>0</v>
      </c>
      <c r="M465" s="7">
        <v>125</v>
      </c>
      <c r="N465" s="7">
        <v>140</v>
      </c>
      <c r="O465" s="7">
        <v>12.5</v>
      </c>
      <c r="P465" s="7">
        <v>2</v>
      </c>
    </row>
    <row r="466" spans="1:16" ht="15">
      <c r="A466" s="5"/>
      <c r="B466" s="31" t="s">
        <v>75</v>
      </c>
      <c r="C466" s="6">
        <v>220</v>
      </c>
      <c r="D466" s="49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15">
      <c r="A467" s="5"/>
      <c r="B467" s="31" t="s">
        <v>156</v>
      </c>
      <c r="C467" s="6">
        <v>37</v>
      </c>
      <c r="D467" s="49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1:16" ht="15">
      <c r="A468" s="5"/>
      <c r="B468" s="31" t="s">
        <v>131</v>
      </c>
      <c r="C468" s="6">
        <v>5</v>
      </c>
      <c r="D468" s="49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</row>
    <row r="469" spans="1:16" ht="15">
      <c r="A469" s="5"/>
      <c r="B469" s="31" t="s">
        <v>87</v>
      </c>
      <c r="C469" s="6">
        <v>7</v>
      </c>
      <c r="D469" s="49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5.75">
      <c r="A470" s="5">
        <v>6</v>
      </c>
      <c r="B470" s="45" t="s">
        <v>43</v>
      </c>
      <c r="C470" s="46"/>
      <c r="D470" s="50" t="s">
        <v>95</v>
      </c>
      <c r="E470" s="9">
        <v>7</v>
      </c>
      <c r="F470" s="9">
        <v>6</v>
      </c>
      <c r="G470" s="9">
        <v>17</v>
      </c>
      <c r="H470" s="9">
        <v>160</v>
      </c>
      <c r="I470" s="9">
        <v>0.06</v>
      </c>
      <c r="J470" s="9">
        <v>0</v>
      </c>
      <c r="K470" s="9">
        <v>0</v>
      </c>
      <c r="L470" s="9">
        <v>0.5</v>
      </c>
      <c r="M470" s="9">
        <v>17</v>
      </c>
      <c r="N470" s="9">
        <v>85</v>
      </c>
      <c r="O470" s="9">
        <v>18</v>
      </c>
      <c r="P470" s="9">
        <v>1.5</v>
      </c>
    </row>
    <row r="471" spans="1:16" ht="15">
      <c r="A471" s="5"/>
      <c r="B471" s="31" t="s">
        <v>5</v>
      </c>
      <c r="C471" s="6">
        <v>35</v>
      </c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1:16" ht="15">
      <c r="A472" s="5"/>
      <c r="B472" s="31" t="s">
        <v>90</v>
      </c>
      <c r="C472" s="6">
        <v>20</v>
      </c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1:16" ht="15">
      <c r="A473" s="5"/>
      <c r="B473" s="46" t="s">
        <v>6</v>
      </c>
      <c r="C473" s="46"/>
      <c r="D473" s="50" t="s">
        <v>22</v>
      </c>
      <c r="E473" s="9">
        <v>1.7</v>
      </c>
      <c r="F473" s="9">
        <v>0.3</v>
      </c>
      <c r="G473" s="9">
        <v>12</v>
      </c>
      <c r="H473" s="9">
        <v>60</v>
      </c>
      <c r="I473" s="9">
        <v>0.03</v>
      </c>
      <c r="J473" s="9">
        <v>0</v>
      </c>
      <c r="K473" s="9">
        <v>0</v>
      </c>
      <c r="L473" s="9">
        <v>0.2</v>
      </c>
      <c r="M473" s="9">
        <v>6</v>
      </c>
      <c r="N473" s="9">
        <v>30</v>
      </c>
      <c r="O473" s="9">
        <v>7</v>
      </c>
      <c r="P473" s="9">
        <v>0.1</v>
      </c>
    </row>
    <row r="474" spans="1:16" ht="15">
      <c r="A474" s="5">
        <v>693</v>
      </c>
      <c r="B474" s="46" t="s">
        <v>52</v>
      </c>
      <c r="C474" s="46"/>
      <c r="D474" s="50" t="s">
        <v>23</v>
      </c>
      <c r="E474" s="9">
        <v>2.5</v>
      </c>
      <c r="F474" s="9">
        <v>5</v>
      </c>
      <c r="G474" s="9">
        <v>25</v>
      </c>
      <c r="H474" s="9">
        <v>155</v>
      </c>
      <c r="I474" s="9">
        <v>0.5</v>
      </c>
      <c r="J474" s="9">
        <v>2.6</v>
      </c>
      <c r="K474" s="9">
        <v>0</v>
      </c>
      <c r="L474" s="9">
        <v>0</v>
      </c>
      <c r="M474" s="9">
        <v>240</v>
      </c>
      <c r="N474" s="9">
        <v>180</v>
      </c>
      <c r="O474" s="9">
        <v>24</v>
      </c>
      <c r="P474" s="9">
        <v>1.3</v>
      </c>
    </row>
    <row r="475" spans="1:16" ht="15">
      <c r="A475" s="5"/>
      <c r="B475" s="31" t="s">
        <v>148</v>
      </c>
      <c r="C475" s="6">
        <v>4</v>
      </c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1:16" ht="15">
      <c r="A476" s="5"/>
      <c r="B476" s="31" t="s">
        <v>75</v>
      </c>
      <c r="C476" s="6">
        <v>210</v>
      </c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1:16" ht="15">
      <c r="A477" s="5"/>
      <c r="B477" s="31" t="s">
        <v>87</v>
      </c>
      <c r="C477" s="6">
        <v>15</v>
      </c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1:16" ht="15">
      <c r="A478" s="5"/>
      <c r="B478" s="10"/>
      <c r="C478" s="10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</row>
    <row r="479" spans="1:16" ht="18.75" customHeight="1">
      <c r="A479" s="5"/>
      <c r="B479" s="10" t="s">
        <v>12</v>
      </c>
      <c r="C479" s="10"/>
      <c r="D479" s="11"/>
      <c r="E479" s="11">
        <f>SUM(E465:E478)</f>
        <v>19.2</v>
      </c>
      <c r="F479" s="11">
        <f aca="true" t="shared" si="16" ref="F479:P479">SUM(F465:F478)</f>
        <v>14.8</v>
      </c>
      <c r="G479" s="11">
        <f t="shared" si="16"/>
        <v>72</v>
      </c>
      <c r="H479" s="11">
        <f t="shared" si="16"/>
        <v>572</v>
      </c>
      <c r="I479" s="11">
        <f t="shared" si="16"/>
        <v>0.89</v>
      </c>
      <c r="J479" s="11">
        <f t="shared" si="16"/>
        <v>2.6</v>
      </c>
      <c r="K479" s="11">
        <f t="shared" si="16"/>
        <v>0.5</v>
      </c>
      <c r="L479" s="11">
        <f t="shared" si="16"/>
        <v>0.7</v>
      </c>
      <c r="M479" s="11">
        <f t="shared" si="16"/>
        <v>388</v>
      </c>
      <c r="N479" s="11">
        <f t="shared" si="16"/>
        <v>435</v>
      </c>
      <c r="O479" s="11">
        <f t="shared" si="16"/>
        <v>61.5</v>
      </c>
      <c r="P479" s="11">
        <f t="shared" si="16"/>
        <v>4.9</v>
      </c>
    </row>
    <row r="480" spans="1:9" ht="18.75">
      <c r="A480" s="89"/>
      <c r="B480" s="89"/>
      <c r="C480" s="89"/>
      <c r="D480" s="89"/>
      <c r="F480" s="90" t="s">
        <v>128</v>
      </c>
      <c r="G480" s="91"/>
      <c r="H480" s="91"/>
      <c r="I480" s="91"/>
    </row>
    <row r="481" spans="1:16" ht="15.75" customHeight="1">
      <c r="A481" s="87" t="s">
        <v>11</v>
      </c>
      <c r="B481" s="87" t="s">
        <v>0</v>
      </c>
      <c r="C481" s="87" t="s">
        <v>257</v>
      </c>
      <c r="D481" s="87" t="s">
        <v>1</v>
      </c>
      <c r="E481" s="92" t="s">
        <v>24</v>
      </c>
      <c r="F481" s="93"/>
      <c r="G481" s="94"/>
      <c r="H481" s="87" t="s">
        <v>120</v>
      </c>
      <c r="I481" s="97" t="s">
        <v>9</v>
      </c>
      <c r="J481" s="98"/>
      <c r="K481" s="98"/>
      <c r="L481" s="99"/>
      <c r="M481" s="97" t="s">
        <v>10</v>
      </c>
      <c r="N481" s="98"/>
      <c r="O481" s="98"/>
      <c r="P481" s="99"/>
    </row>
    <row r="482" spans="1:16" ht="15.75">
      <c r="A482" s="88"/>
      <c r="B482" s="88"/>
      <c r="C482" s="88"/>
      <c r="D482" s="88"/>
      <c r="E482" s="1" t="s">
        <v>2</v>
      </c>
      <c r="F482" s="1" t="s">
        <v>3</v>
      </c>
      <c r="G482" s="1" t="s">
        <v>4</v>
      </c>
      <c r="H482" s="88"/>
      <c r="I482" s="1" t="s">
        <v>26</v>
      </c>
      <c r="J482" s="1" t="s">
        <v>14</v>
      </c>
      <c r="K482" s="1" t="s">
        <v>15</v>
      </c>
      <c r="L482" s="1" t="s">
        <v>16</v>
      </c>
      <c r="M482" s="1" t="s">
        <v>17</v>
      </c>
      <c r="N482" s="1" t="s">
        <v>18</v>
      </c>
      <c r="O482" s="1" t="s">
        <v>19</v>
      </c>
      <c r="P482" s="1" t="s">
        <v>20</v>
      </c>
    </row>
    <row r="483" spans="1:16" ht="15">
      <c r="A483" s="35">
        <v>1</v>
      </c>
      <c r="B483" s="35">
        <v>2</v>
      </c>
      <c r="C483" s="35">
        <v>3</v>
      </c>
      <c r="D483" s="35">
        <v>4</v>
      </c>
      <c r="E483" s="16">
        <v>5</v>
      </c>
      <c r="F483" s="16">
        <v>6</v>
      </c>
      <c r="G483" s="16">
        <v>7</v>
      </c>
      <c r="H483" s="35">
        <v>8</v>
      </c>
      <c r="I483" s="16">
        <v>9</v>
      </c>
      <c r="J483" s="16">
        <v>10</v>
      </c>
      <c r="K483" s="16">
        <v>11</v>
      </c>
      <c r="L483" s="16">
        <v>12</v>
      </c>
      <c r="M483" s="16">
        <v>13</v>
      </c>
      <c r="N483" s="16">
        <v>14</v>
      </c>
      <c r="O483" s="16">
        <v>15</v>
      </c>
      <c r="P483" s="16">
        <v>16</v>
      </c>
    </row>
    <row r="484" spans="1:16" ht="15.75">
      <c r="A484" s="42"/>
      <c r="B484" s="45" t="s">
        <v>29</v>
      </c>
      <c r="C484" s="55"/>
      <c r="D484" s="48">
        <v>150</v>
      </c>
      <c r="E484" s="9">
        <v>0</v>
      </c>
      <c r="F484" s="9">
        <v>0</v>
      </c>
      <c r="G484" s="9">
        <v>8</v>
      </c>
      <c r="H484" s="41">
        <v>69</v>
      </c>
      <c r="I484" s="9">
        <v>0.04</v>
      </c>
      <c r="J484" s="9">
        <v>15</v>
      </c>
      <c r="K484" s="9">
        <v>0</v>
      </c>
      <c r="L484" s="9">
        <v>0.3</v>
      </c>
      <c r="M484" s="9">
        <v>24</v>
      </c>
      <c r="N484" s="9">
        <v>17</v>
      </c>
      <c r="O484" s="9">
        <v>14</v>
      </c>
      <c r="P484" s="9">
        <v>3.3</v>
      </c>
    </row>
    <row r="485" spans="1:16" ht="15.75">
      <c r="A485" s="5">
        <v>135</v>
      </c>
      <c r="B485" s="45" t="s">
        <v>149</v>
      </c>
      <c r="C485" s="46"/>
      <c r="D485" s="49" t="s">
        <v>23</v>
      </c>
      <c r="E485" s="7">
        <v>2</v>
      </c>
      <c r="F485" s="7">
        <v>3</v>
      </c>
      <c r="G485" s="7">
        <v>15</v>
      </c>
      <c r="H485" s="7">
        <v>95</v>
      </c>
      <c r="I485" s="7">
        <v>0.1</v>
      </c>
      <c r="J485" s="7">
        <v>2.3</v>
      </c>
      <c r="K485" s="7">
        <v>0</v>
      </c>
      <c r="L485" s="7">
        <v>0</v>
      </c>
      <c r="M485" s="7">
        <v>4.5</v>
      </c>
      <c r="N485" s="7">
        <v>1.2</v>
      </c>
      <c r="O485" s="7">
        <v>1.5</v>
      </c>
      <c r="P485" s="7">
        <v>0.2</v>
      </c>
    </row>
    <row r="486" spans="1:16" ht="15">
      <c r="A486" s="5"/>
      <c r="B486" s="31" t="s">
        <v>150</v>
      </c>
      <c r="C486" s="6">
        <v>16</v>
      </c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</row>
    <row r="487" spans="1:16" ht="15">
      <c r="A487" s="5"/>
      <c r="B487" s="31" t="s">
        <v>80</v>
      </c>
      <c r="C487" s="6">
        <v>40</v>
      </c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5">
      <c r="A488" s="5"/>
      <c r="B488" s="31" t="s">
        <v>123</v>
      </c>
      <c r="C488" s="6">
        <v>8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15">
      <c r="A489" s="5"/>
      <c r="B489" s="31" t="s">
        <v>122</v>
      </c>
      <c r="C489" s="6">
        <v>8</v>
      </c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</row>
    <row r="490" spans="1:16" ht="15.75">
      <c r="A490" s="5"/>
      <c r="B490" s="34" t="s">
        <v>151</v>
      </c>
      <c r="C490" s="6">
        <v>6.4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5">
      <c r="A491" s="5"/>
      <c r="B491" s="31" t="s">
        <v>131</v>
      </c>
      <c r="C491" s="6">
        <v>4</v>
      </c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15">
      <c r="A492" s="5"/>
      <c r="B492" s="31" t="s">
        <v>102</v>
      </c>
      <c r="C492" s="6">
        <v>1.5</v>
      </c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1:16" ht="28.5">
      <c r="A493" s="5"/>
      <c r="B493" s="46" t="s">
        <v>159</v>
      </c>
      <c r="C493" s="46"/>
      <c r="D493" s="50" t="s">
        <v>96</v>
      </c>
      <c r="E493" s="9">
        <v>1</v>
      </c>
      <c r="F493" s="9">
        <v>0</v>
      </c>
      <c r="G493" s="9">
        <v>1</v>
      </c>
      <c r="H493" s="9">
        <v>12</v>
      </c>
      <c r="I493" s="9">
        <v>0.03</v>
      </c>
      <c r="J493" s="9">
        <v>17</v>
      </c>
      <c r="K493" s="9">
        <v>0.9</v>
      </c>
      <c r="L493" s="9">
        <v>1.3</v>
      </c>
      <c r="M493" s="9">
        <v>2.2</v>
      </c>
      <c r="N493" s="9">
        <v>20</v>
      </c>
      <c r="O493" s="9">
        <v>10</v>
      </c>
      <c r="P493" s="9">
        <v>2.8</v>
      </c>
    </row>
    <row r="494" spans="1:16" ht="15.75">
      <c r="A494" s="5">
        <v>413</v>
      </c>
      <c r="B494" s="45" t="s">
        <v>186</v>
      </c>
      <c r="C494" s="46"/>
      <c r="D494" s="50" t="s">
        <v>198</v>
      </c>
      <c r="E494" s="9">
        <v>8</v>
      </c>
      <c r="F494" s="9">
        <v>12</v>
      </c>
      <c r="G494" s="9">
        <v>1</v>
      </c>
      <c r="H494" s="9">
        <v>105</v>
      </c>
      <c r="I494" s="9">
        <v>0.06</v>
      </c>
      <c r="J494" s="9">
        <v>0.2</v>
      </c>
      <c r="K494" s="9">
        <v>0</v>
      </c>
      <c r="L494" s="9">
        <v>0.05</v>
      </c>
      <c r="M494" s="9">
        <v>36</v>
      </c>
      <c r="N494" s="9">
        <v>120</v>
      </c>
      <c r="O494" s="9">
        <v>23</v>
      </c>
      <c r="P494" s="9">
        <v>1</v>
      </c>
    </row>
    <row r="495" spans="1:16" ht="31.5">
      <c r="A495" s="5">
        <v>335</v>
      </c>
      <c r="B495" s="45" t="s">
        <v>195</v>
      </c>
      <c r="C495" s="46"/>
      <c r="D495" s="50" t="s">
        <v>197</v>
      </c>
      <c r="E495" s="9">
        <v>6</v>
      </c>
      <c r="F495" s="9">
        <v>9</v>
      </c>
      <c r="G495" s="9">
        <v>26</v>
      </c>
      <c r="H495" s="9">
        <v>194</v>
      </c>
      <c r="I495" s="9">
        <v>0.06</v>
      </c>
      <c r="J495" s="9">
        <v>0</v>
      </c>
      <c r="K495" s="9">
        <v>0</v>
      </c>
      <c r="L495" s="9">
        <v>0</v>
      </c>
      <c r="M495" s="9">
        <v>11</v>
      </c>
      <c r="N495" s="9">
        <v>34</v>
      </c>
      <c r="O495" s="9">
        <v>8</v>
      </c>
      <c r="P495" s="9">
        <v>0.7</v>
      </c>
    </row>
    <row r="496" spans="1:16" ht="15">
      <c r="A496" s="5"/>
      <c r="B496" s="31" t="s">
        <v>196</v>
      </c>
      <c r="C496" s="6">
        <v>35</v>
      </c>
      <c r="D496" s="8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1:16" ht="15">
      <c r="A497" s="5"/>
      <c r="B497" s="31" t="s">
        <v>86</v>
      </c>
      <c r="C497" s="6">
        <v>20</v>
      </c>
      <c r="D497" s="8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1:16" ht="15">
      <c r="A498" s="5"/>
      <c r="B498" s="31" t="s">
        <v>75</v>
      </c>
      <c r="C498" s="6">
        <v>25</v>
      </c>
      <c r="D498" s="8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1:16" ht="15">
      <c r="A499" s="5"/>
      <c r="B499" s="31" t="s">
        <v>131</v>
      </c>
      <c r="C499" s="6">
        <v>8</v>
      </c>
      <c r="D499" s="8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1:16" ht="15.75">
      <c r="A500" s="5"/>
      <c r="B500" s="45" t="s">
        <v>5</v>
      </c>
      <c r="C500" s="46"/>
      <c r="D500" s="50" t="s">
        <v>21</v>
      </c>
      <c r="E500" s="9">
        <v>2.1</v>
      </c>
      <c r="F500" s="9">
        <v>0.2</v>
      </c>
      <c r="G500" s="9">
        <v>15</v>
      </c>
      <c r="H500" s="9">
        <v>80</v>
      </c>
      <c r="I500" s="9">
        <v>0.25</v>
      </c>
      <c r="J500" s="9">
        <v>0</v>
      </c>
      <c r="K500" s="9">
        <v>0</v>
      </c>
      <c r="L500" s="9">
        <v>0.4</v>
      </c>
      <c r="M500" s="9">
        <v>7</v>
      </c>
      <c r="N500" s="9">
        <v>30</v>
      </c>
      <c r="O500" s="9">
        <v>11</v>
      </c>
      <c r="P500" s="9">
        <v>0.7</v>
      </c>
    </row>
    <row r="501" spans="1:16" ht="15.75">
      <c r="A501" s="5"/>
      <c r="B501" s="45" t="s">
        <v>6</v>
      </c>
      <c r="C501" s="46"/>
      <c r="D501" s="50" t="s">
        <v>22</v>
      </c>
      <c r="E501" s="9">
        <v>1.7</v>
      </c>
      <c r="F501" s="9">
        <v>0.3</v>
      </c>
      <c r="G501" s="9">
        <v>12</v>
      </c>
      <c r="H501" s="9">
        <v>60</v>
      </c>
      <c r="I501" s="9">
        <v>0.03</v>
      </c>
      <c r="J501" s="9">
        <v>0</v>
      </c>
      <c r="K501" s="9">
        <v>0</v>
      </c>
      <c r="L501" s="9">
        <v>0.2</v>
      </c>
      <c r="M501" s="9">
        <v>6</v>
      </c>
      <c r="N501" s="9">
        <v>30</v>
      </c>
      <c r="O501" s="9">
        <v>7</v>
      </c>
      <c r="P501" s="9">
        <v>0.1</v>
      </c>
    </row>
    <row r="502" spans="1:16" ht="15.75">
      <c r="A502" s="5"/>
      <c r="B502" s="45" t="s">
        <v>108</v>
      </c>
      <c r="C502" s="46"/>
      <c r="D502" s="50" t="s">
        <v>23</v>
      </c>
      <c r="E502" s="9">
        <v>5.8</v>
      </c>
      <c r="F502" s="9">
        <v>5</v>
      </c>
      <c r="G502" s="9">
        <v>10</v>
      </c>
      <c r="H502" s="9">
        <v>126</v>
      </c>
      <c r="I502" s="9">
        <v>0.1</v>
      </c>
      <c r="J502" s="9">
        <v>0.6</v>
      </c>
      <c r="K502" s="9">
        <v>0</v>
      </c>
      <c r="L502" s="9">
        <v>0</v>
      </c>
      <c r="M502" s="9">
        <v>248</v>
      </c>
      <c r="N502" s="9">
        <v>184</v>
      </c>
      <c r="O502" s="9">
        <v>28</v>
      </c>
      <c r="P502" s="9">
        <v>0.2</v>
      </c>
    </row>
    <row r="503" spans="1:16" ht="15">
      <c r="A503" s="5"/>
      <c r="B503" s="10" t="s">
        <v>12</v>
      </c>
      <c r="C503" s="10"/>
      <c r="D503" s="11"/>
      <c r="E503" s="11">
        <f>SUM(E484:E502)</f>
        <v>26.6</v>
      </c>
      <c r="F503" s="11">
        <f aca="true" t="shared" si="17" ref="F503:P503">SUM(F484:F502)</f>
        <v>29.5</v>
      </c>
      <c r="G503" s="11">
        <f t="shared" si="17"/>
        <v>88</v>
      </c>
      <c r="H503" s="11">
        <f t="shared" si="17"/>
        <v>741</v>
      </c>
      <c r="I503" s="11">
        <f t="shared" si="17"/>
        <v>0.67</v>
      </c>
      <c r="J503" s="11">
        <f t="shared" si="17"/>
        <v>35.1</v>
      </c>
      <c r="K503" s="11">
        <f t="shared" si="17"/>
        <v>0.9</v>
      </c>
      <c r="L503" s="11">
        <f t="shared" si="17"/>
        <v>2.2500000000000004</v>
      </c>
      <c r="M503" s="11">
        <f t="shared" si="17"/>
        <v>338.7</v>
      </c>
      <c r="N503" s="11">
        <f t="shared" si="17"/>
        <v>436.2</v>
      </c>
      <c r="O503" s="11">
        <f t="shared" si="17"/>
        <v>102.5</v>
      </c>
      <c r="P503" s="11">
        <f t="shared" si="17"/>
        <v>8.999999999999998</v>
      </c>
    </row>
    <row r="504" spans="1:8" ht="15">
      <c r="A504"/>
      <c r="B504"/>
      <c r="C504"/>
      <c r="D504"/>
      <c r="E504"/>
      <c r="F504"/>
      <c r="G504"/>
      <c r="H504"/>
    </row>
    <row r="505" spans="1:16" ht="15">
      <c r="A505" s="12"/>
      <c r="B505" s="13"/>
      <c r="C505" s="13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</row>
    <row r="506" spans="1:16" ht="15">
      <c r="A506" s="12"/>
      <c r="B506" s="13"/>
      <c r="C506" s="13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</row>
    <row r="507" spans="1:16" ht="15">
      <c r="A507" s="12"/>
      <c r="B507" s="13"/>
      <c r="C507" s="13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</row>
    <row r="508" spans="1:16" ht="15">
      <c r="A508" s="12"/>
      <c r="B508" s="13"/>
      <c r="C508" s="13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</row>
    <row r="509" spans="1:16" ht="15">
      <c r="A509" s="12"/>
      <c r="B509" s="13"/>
      <c r="C509" s="13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</row>
    <row r="510" spans="1:16" ht="15">
      <c r="A510" s="12"/>
      <c r="B510" s="13"/>
      <c r="C510" s="13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</row>
    <row r="511" spans="1:16" ht="15">
      <c r="A511" s="12"/>
      <c r="B511" s="13"/>
      <c r="C511" s="13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</row>
    <row r="512" spans="1:16" ht="15">
      <c r="A512" s="12"/>
      <c r="B512" s="13"/>
      <c r="C512" s="13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</row>
    <row r="513" spans="1:16" ht="15">
      <c r="A513" s="12"/>
      <c r="B513" s="13"/>
      <c r="C513" s="13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</row>
    <row r="514" spans="1:16" ht="15">
      <c r="A514" s="12"/>
      <c r="B514" s="13"/>
      <c r="C514" s="13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</row>
    <row r="515" spans="1:16" ht="15">
      <c r="A515" s="12"/>
      <c r="B515" s="13"/>
      <c r="C515" s="13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</row>
    <row r="516" spans="1:16" ht="15">
      <c r="A516" s="12"/>
      <c r="B516" s="13"/>
      <c r="C516" s="13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</row>
    <row r="517" spans="1:16" ht="15">
      <c r="A517" s="12"/>
      <c r="B517" s="13"/>
      <c r="C517" s="13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</row>
    <row r="519" spans="1:4" ht="15.75">
      <c r="A519" s="100" t="s">
        <v>46</v>
      </c>
      <c r="B519" s="101"/>
      <c r="C519" s="101"/>
      <c r="D519" s="101"/>
    </row>
    <row r="520" spans="1:4" ht="18.75">
      <c r="A520" s="95" t="s">
        <v>8</v>
      </c>
      <c r="B520" s="96"/>
      <c r="C520" s="96"/>
      <c r="D520" s="96"/>
    </row>
    <row r="521" spans="1:9" ht="18.75">
      <c r="A521" s="89" t="s">
        <v>35</v>
      </c>
      <c r="B521" s="89"/>
      <c r="C521" s="89"/>
      <c r="D521" s="89"/>
      <c r="F521" s="90" t="s">
        <v>36</v>
      </c>
      <c r="G521" s="91"/>
      <c r="H521" s="91"/>
      <c r="I521" s="91"/>
    </row>
    <row r="522" spans="1:16" ht="15.75" customHeight="1">
      <c r="A522" s="87" t="s">
        <v>11</v>
      </c>
      <c r="B522" s="87" t="s">
        <v>0</v>
      </c>
      <c r="C522" s="87" t="s">
        <v>257</v>
      </c>
      <c r="D522" s="87" t="s">
        <v>1</v>
      </c>
      <c r="E522" s="92" t="s">
        <v>24</v>
      </c>
      <c r="F522" s="93"/>
      <c r="G522" s="94"/>
      <c r="H522" s="87" t="s">
        <v>120</v>
      </c>
      <c r="I522" s="97" t="s">
        <v>9</v>
      </c>
      <c r="J522" s="98"/>
      <c r="K522" s="98"/>
      <c r="L522" s="99"/>
      <c r="M522" s="97" t="s">
        <v>10</v>
      </c>
      <c r="N522" s="98"/>
      <c r="O522" s="98"/>
      <c r="P522" s="99"/>
    </row>
    <row r="523" spans="1:16" ht="15.75">
      <c r="A523" s="88"/>
      <c r="B523" s="88"/>
      <c r="C523" s="88"/>
      <c r="D523" s="88"/>
      <c r="E523" s="1" t="s">
        <v>2</v>
      </c>
      <c r="F523" s="1" t="s">
        <v>3</v>
      </c>
      <c r="G523" s="1" t="s">
        <v>4</v>
      </c>
      <c r="H523" s="88"/>
      <c r="I523" s="1" t="s">
        <v>26</v>
      </c>
      <c r="J523" s="1" t="s">
        <v>14</v>
      </c>
      <c r="K523" s="1" t="s">
        <v>15</v>
      </c>
      <c r="L523" s="1" t="s">
        <v>16</v>
      </c>
      <c r="M523" s="1" t="s">
        <v>17</v>
      </c>
      <c r="N523" s="1" t="s">
        <v>18</v>
      </c>
      <c r="O523" s="1" t="s">
        <v>19</v>
      </c>
      <c r="P523" s="1" t="s">
        <v>20</v>
      </c>
    </row>
    <row r="524" spans="1:16" ht="15">
      <c r="A524" s="15">
        <v>1</v>
      </c>
      <c r="B524" s="15">
        <v>2</v>
      </c>
      <c r="C524" s="27"/>
      <c r="D524" s="15">
        <v>3</v>
      </c>
      <c r="E524" s="16">
        <v>4</v>
      </c>
      <c r="F524" s="16">
        <v>5</v>
      </c>
      <c r="G524" s="16">
        <v>6</v>
      </c>
      <c r="H524" s="15">
        <v>7</v>
      </c>
      <c r="I524" s="16">
        <v>8</v>
      </c>
      <c r="J524" s="16">
        <v>9</v>
      </c>
      <c r="K524" s="16">
        <v>10</v>
      </c>
      <c r="L524" s="16">
        <v>11</v>
      </c>
      <c r="M524" s="16">
        <v>12</v>
      </c>
      <c r="N524" s="16">
        <v>13</v>
      </c>
      <c r="O524" s="16">
        <v>14</v>
      </c>
      <c r="P524" s="16">
        <v>15</v>
      </c>
    </row>
    <row r="525" spans="1:16" ht="31.5">
      <c r="A525" s="5">
        <v>493</v>
      </c>
      <c r="B525" s="45" t="s">
        <v>138</v>
      </c>
      <c r="C525" s="46"/>
      <c r="D525" s="49" t="s">
        <v>111</v>
      </c>
      <c r="E525" s="7">
        <v>14.5</v>
      </c>
      <c r="F525" s="7">
        <v>11</v>
      </c>
      <c r="G525" s="7">
        <v>7</v>
      </c>
      <c r="H525" s="7">
        <v>170</v>
      </c>
      <c r="I525" s="7">
        <v>0.1</v>
      </c>
      <c r="J525" s="7">
        <v>1.3</v>
      </c>
      <c r="K525" s="7">
        <v>0</v>
      </c>
      <c r="L525" s="7">
        <v>0</v>
      </c>
      <c r="M525" s="7">
        <v>3.9</v>
      </c>
      <c r="N525" s="7">
        <v>0.2</v>
      </c>
      <c r="O525" s="7">
        <v>0.8</v>
      </c>
      <c r="P525" s="7">
        <v>1.4</v>
      </c>
    </row>
    <row r="526" spans="1:16" ht="15">
      <c r="A526" s="5"/>
      <c r="B526" s="31" t="s">
        <v>72</v>
      </c>
      <c r="C526" s="6">
        <v>70</v>
      </c>
      <c r="D526" s="8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1:16" ht="15">
      <c r="A527" s="5"/>
      <c r="B527" s="31" t="s">
        <v>121</v>
      </c>
      <c r="C527" s="6">
        <v>6</v>
      </c>
      <c r="D527" s="8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1:16" ht="15">
      <c r="A528" s="5"/>
      <c r="B528" s="31" t="s">
        <v>139</v>
      </c>
      <c r="C528" s="6"/>
      <c r="D528" s="8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1:16" ht="15">
      <c r="A529" s="5"/>
      <c r="B529" s="31" t="s">
        <v>83</v>
      </c>
      <c r="C529" s="6">
        <v>12.5</v>
      </c>
      <c r="D529" s="8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1:16" ht="15">
      <c r="A530" s="5"/>
      <c r="B530" s="31" t="s">
        <v>133</v>
      </c>
      <c r="C530" s="6">
        <v>3.7</v>
      </c>
      <c r="D530" s="8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1:16" ht="15">
      <c r="A531" s="5"/>
      <c r="B531" s="31" t="s">
        <v>102</v>
      </c>
      <c r="C531" s="6">
        <v>1</v>
      </c>
      <c r="D531" s="8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1:16" ht="15">
      <c r="A532" s="5">
        <v>520</v>
      </c>
      <c r="B532" s="46" t="s">
        <v>47</v>
      </c>
      <c r="C532" s="46"/>
      <c r="D532" s="49" t="s">
        <v>50</v>
      </c>
      <c r="E532" s="7">
        <v>2.7</v>
      </c>
      <c r="F532" s="7">
        <v>6</v>
      </c>
      <c r="G532" s="7">
        <v>15</v>
      </c>
      <c r="H532" s="7">
        <v>139</v>
      </c>
      <c r="I532" s="7">
        <v>0.2</v>
      </c>
      <c r="J532" s="7">
        <v>42</v>
      </c>
      <c r="K532" s="7">
        <v>0</v>
      </c>
      <c r="L532" s="7">
        <v>0</v>
      </c>
      <c r="M532" s="7">
        <v>30</v>
      </c>
      <c r="N532" s="7">
        <v>145</v>
      </c>
      <c r="O532" s="7">
        <v>36</v>
      </c>
      <c r="P532" s="7">
        <v>2.1</v>
      </c>
    </row>
    <row r="533" spans="1:16" ht="15">
      <c r="A533" s="5"/>
      <c r="B533" s="31" t="s">
        <v>80</v>
      </c>
      <c r="C533" s="6">
        <v>128</v>
      </c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15">
      <c r="A534" s="5"/>
      <c r="B534" s="31" t="s">
        <v>75</v>
      </c>
      <c r="C534" s="6">
        <v>23</v>
      </c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</row>
    <row r="535" spans="1:16" ht="15">
      <c r="A535" s="5"/>
      <c r="B535" s="31" t="s">
        <v>131</v>
      </c>
      <c r="C535" s="6">
        <v>5</v>
      </c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15">
      <c r="A536" s="5"/>
      <c r="B536" s="31" t="s">
        <v>102</v>
      </c>
      <c r="C536" s="6">
        <v>1</v>
      </c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</row>
    <row r="537" spans="1:16" ht="15">
      <c r="A537" s="5">
        <v>78</v>
      </c>
      <c r="B537" s="46" t="s">
        <v>48</v>
      </c>
      <c r="C537" s="46"/>
      <c r="D537" s="58" t="s">
        <v>96</v>
      </c>
      <c r="E537" s="7">
        <v>1</v>
      </c>
      <c r="F537" s="7">
        <v>0</v>
      </c>
      <c r="G537" s="7">
        <v>1</v>
      </c>
      <c r="H537" s="7">
        <v>71</v>
      </c>
      <c r="I537" s="7">
        <v>0.03</v>
      </c>
      <c r="J537" s="7">
        <v>17</v>
      </c>
      <c r="K537" s="7">
        <v>0.9</v>
      </c>
      <c r="L537" s="7">
        <v>1.3</v>
      </c>
      <c r="M537" s="7">
        <v>2.2</v>
      </c>
      <c r="N537" s="7">
        <v>20</v>
      </c>
      <c r="O537" s="7">
        <v>10</v>
      </c>
      <c r="P537" s="7">
        <v>2.8</v>
      </c>
    </row>
    <row r="538" spans="1:16" ht="15">
      <c r="A538" s="5"/>
      <c r="B538" s="31" t="s">
        <v>115</v>
      </c>
      <c r="C538" s="6">
        <v>60</v>
      </c>
      <c r="D538" s="26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15">
      <c r="A539" s="5"/>
      <c r="B539" s="31" t="s">
        <v>122</v>
      </c>
      <c r="C539" s="6">
        <v>14</v>
      </c>
      <c r="D539" s="26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</row>
    <row r="540" spans="1:16" ht="15">
      <c r="A540" s="5"/>
      <c r="B540" s="31" t="s">
        <v>136</v>
      </c>
      <c r="C540" s="6">
        <v>5.5</v>
      </c>
      <c r="D540" s="26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5">
      <c r="A541" s="5"/>
      <c r="B541" s="31" t="s">
        <v>121</v>
      </c>
      <c r="C541" s="6">
        <v>6.4</v>
      </c>
      <c r="D541" s="26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15">
      <c r="A542" s="5"/>
      <c r="B542" s="46" t="s">
        <v>5</v>
      </c>
      <c r="C542" s="46"/>
      <c r="D542" s="50" t="s">
        <v>21</v>
      </c>
      <c r="E542" s="9">
        <v>2.1</v>
      </c>
      <c r="F542" s="9">
        <v>0.2</v>
      </c>
      <c r="G542" s="9">
        <v>15</v>
      </c>
      <c r="H542" s="9">
        <v>80</v>
      </c>
      <c r="I542" s="9">
        <v>0.05</v>
      </c>
      <c r="J542" s="9">
        <v>0</v>
      </c>
      <c r="K542" s="9">
        <v>0</v>
      </c>
      <c r="L542" s="9">
        <v>0.4</v>
      </c>
      <c r="M542" s="9">
        <v>7</v>
      </c>
      <c r="N542" s="9">
        <v>30</v>
      </c>
      <c r="O542" s="9">
        <v>11</v>
      </c>
      <c r="P542" s="9">
        <v>0.7</v>
      </c>
    </row>
    <row r="543" spans="1:16" ht="15.75">
      <c r="A543" s="5">
        <v>631</v>
      </c>
      <c r="B543" s="45" t="s">
        <v>7</v>
      </c>
      <c r="C543" s="46"/>
      <c r="D543" s="50" t="s">
        <v>23</v>
      </c>
      <c r="E543" s="9">
        <v>0.2</v>
      </c>
      <c r="F543" s="9">
        <v>0.2</v>
      </c>
      <c r="G543" s="9">
        <v>26.3</v>
      </c>
      <c r="H543" s="9">
        <v>128</v>
      </c>
      <c r="I543" s="9">
        <v>0.02</v>
      </c>
      <c r="J543" s="9">
        <v>4</v>
      </c>
      <c r="K543" s="9">
        <v>0.04</v>
      </c>
      <c r="L543" s="9">
        <v>0</v>
      </c>
      <c r="M543" s="9">
        <v>14</v>
      </c>
      <c r="N543" s="9">
        <v>4</v>
      </c>
      <c r="O543" s="9">
        <v>5</v>
      </c>
      <c r="P543" s="9">
        <v>0.8</v>
      </c>
    </row>
    <row r="544" spans="1:16" ht="15">
      <c r="A544" s="5"/>
      <c r="B544" s="31" t="s">
        <v>125</v>
      </c>
      <c r="C544" s="6">
        <v>60</v>
      </c>
      <c r="D544" s="8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1:16" ht="15">
      <c r="A545" s="5"/>
      <c r="B545" s="31" t="s">
        <v>126</v>
      </c>
      <c r="C545" s="6">
        <v>20</v>
      </c>
      <c r="D545" s="8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1:16" ht="15">
      <c r="A546" s="5"/>
      <c r="B546" s="31" t="s">
        <v>127</v>
      </c>
      <c r="C546" s="32">
        <v>3.5E-05</v>
      </c>
      <c r="D546" s="8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1:16" ht="15">
      <c r="A547" s="5"/>
      <c r="B547" s="10" t="s">
        <v>12</v>
      </c>
      <c r="C547" s="10"/>
      <c r="D547" s="11"/>
      <c r="E547" s="11">
        <f aca="true" t="shared" si="18" ref="E547:P547">SUM(E525:E543)</f>
        <v>20.5</v>
      </c>
      <c r="F547" s="11">
        <f t="shared" si="18"/>
        <v>17.4</v>
      </c>
      <c r="G547" s="11">
        <f t="shared" si="18"/>
        <v>64.3</v>
      </c>
      <c r="H547" s="11">
        <f t="shared" si="18"/>
        <v>588</v>
      </c>
      <c r="I547" s="11">
        <f t="shared" si="18"/>
        <v>0.4000000000000001</v>
      </c>
      <c r="J547" s="11">
        <f t="shared" si="18"/>
        <v>64.3</v>
      </c>
      <c r="K547" s="11">
        <f t="shared" si="18"/>
        <v>0.9400000000000001</v>
      </c>
      <c r="L547" s="11">
        <f t="shared" si="18"/>
        <v>1.7000000000000002</v>
      </c>
      <c r="M547" s="11">
        <f t="shared" si="18"/>
        <v>57.1</v>
      </c>
      <c r="N547" s="11">
        <f t="shared" si="18"/>
        <v>199.2</v>
      </c>
      <c r="O547" s="11">
        <f t="shared" si="18"/>
        <v>62.8</v>
      </c>
      <c r="P547" s="11">
        <f t="shared" si="18"/>
        <v>7.8</v>
      </c>
    </row>
    <row r="548" spans="1:16" ht="15">
      <c r="A548" s="84"/>
      <c r="B548" s="85"/>
      <c r="C548" s="85"/>
      <c r="D548" s="86"/>
      <c r="E548" s="80"/>
      <c r="F548" s="86"/>
      <c r="G548" s="86"/>
      <c r="H548" s="86"/>
      <c r="I548" s="86"/>
      <c r="J548" s="80"/>
      <c r="K548" s="80"/>
      <c r="L548" s="80"/>
      <c r="M548" s="80"/>
      <c r="N548" s="80"/>
      <c r="O548" s="80"/>
      <c r="P548" s="80"/>
    </row>
    <row r="549" spans="1:9" ht="18.75">
      <c r="A549" s="89"/>
      <c r="B549" s="89"/>
      <c r="C549" s="89"/>
      <c r="D549" s="89"/>
      <c r="F549" s="90" t="s">
        <v>128</v>
      </c>
      <c r="G549" s="91"/>
      <c r="H549" s="91"/>
      <c r="I549" s="91"/>
    </row>
    <row r="550" spans="1:16" ht="27.75" customHeight="1">
      <c r="A550" s="87" t="s">
        <v>11</v>
      </c>
      <c r="B550" s="87" t="s">
        <v>0</v>
      </c>
      <c r="C550" s="87" t="s">
        <v>257</v>
      </c>
      <c r="D550" s="87" t="s">
        <v>1</v>
      </c>
      <c r="E550" s="92" t="s">
        <v>24</v>
      </c>
      <c r="F550" s="93"/>
      <c r="G550" s="94"/>
      <c r="H550" s="87" t="s">
        <v>120</v>
      </c>
      <c r="I550" s="97" t="s">
        <v>9</v>
      </c>
      <c r="J550" s="98"/>
      <c r="K550" s="98"/>
      <c r="L550" s="99"/>
      <c r="M550" s="97" t="s">
        <v>10</v>
      </c>
      <c r="N550" s="98"/>
      <c r="O550" s="98"/>
      <c r="P550" s="99"/>
    </row>
    <row r="551" spans="1:16" ht="15.75" customHeight="1">
      <c r="A551" s="88"/>
      <c r="B551" s="88"/>
      <c r="C551" s="88"/>
      <c r="D551" s="88"/>
      <c r="E551" s="1" t="s">
        <v>2</v>
      </c>
      <c r="F551" s="1" t="s">
        <v>3</v>
      </c>
      <c r="G551" s="1" t="s">
        <v>4</v>
      </c>
      <c r="H551" s="88"/>
      <c r="I551" s="1" t="s">
        <v>26</v>
      </c>
      <c r="J551" s="1" t="s">
        <v>14</v>
      </c>
      <c r="K551" s="1" t="s">
        <v>15</v>
      </c>
      <c r="L551" s="1" t="s">
        <v>16</v>
      </c>
      <c r="M551" s="1" t="s">
        <v>17</v>
      </c>
      <c r="N551" s="1" t="s">
        <v>18</v>
      </c>
      <c r="O551" s="1" t="s">
        <v>19</v>
      </c>
      <c r="P551" s="1" t="s">
        <v>20</v>
      </c>
    </row>
    <row r="552" spans="1:16" ht="18.75" customHeight="1">
      <c r="A552" s="29">
        <v>1</v>
      </c>
      <c r="B552" s="29">
        <v>2</v>
      </c>
      <c r="C552" s="29">
        <v>3</v>
      </c>
      <c r="D552" s="29">
        <v>4</v>
      </c>
      <c r="E552" s="16">
        <v>5</v>
      </c>
      <c r="F552" s="16">
        <v>6</v>
      </c>
      <c r="G552" s="16">
        <v>7</v>
      </c>
      <c r="H552" s="29">
        <v>8</v>
      </c>
      <c r="I552" s="16">
        <v>9</v>
      </c>
      <c r="J552" s="16">
        <v>10</v>
      </c>
      <c r="K552" s="16">
        <v>11</v>
      </c>
      <c r="L552" s="16">
        <v>12</v>
      </c>
      <c r="M552" s="16">
        <v>13</v>
      </c>
      <c r="N552" s="16">
        <v>14</v>
      </c>
      <c r="O552" s="16">
        <v>15</v>
      </c>
      <c r="P552" s="16">
        <v>16</v>
      </c>
    </row>
    <row r="553" spans="1:16" ht="18.75" customHeight="1">
      <c r="A553" s="42"/>
      <c r="B553" s="45" t="s">
        <v>29</v>
      </c>
      <c r="C553" s="55"/>
      <c r="D553" s="48">
        <v>150</v>
      </c>
      <c r="E553" s="9">
        <v>0</v>
      </c>
      <c r="F553" s="9">
        <v>0</v>
      </c>
      <c r="G553" s="9">
        <v>8</v>
      </c>
      <c r="H553" s="41">
        <v>69</v>
      </c>
      <c r="I553" s="9">
        <v>0.04</v>
      </c>
      <c r="J553" s="9">
        <v>15</v>
      </c>
      <c r="K553" s="9">
        <v>0</v>
      </c>
      <c r="L553" s="9">
        <v>0.3</v>
      </c>
      <c r="M553" s="9">
        <v>24</v>
      </c>
      <c r="N553" s="9">
        <v>17</v>
      </c>
      <c r="O553" s="9">
        <v>14</v>
      </c>
      <c r="P553" s="9">
        <v>3.3</v>
      </c>
    </row>
    <row r="554" spans="1:16" ht="33.75" customHeight="1">
      <c r="A554" s="5">
        <v>137</v>
      </c>
      <c r="B554" s="45" t="s">
        <v>176</v>
      </c>
      <c r="C554" s="46"/>
      <c r="D554" s="49" t="s">
        <v>177</v>
      </c>
      <c r="E554" s="7">
        <v>7</v>
      </c>
      <c r="F554" s="7">
        <v>4</v>
      </c>
      <c r="G554" s="7">
        <v>15</v>
      </c>
      <c r="H554" s="7">
        <v>142</v>
      </c>
      <c r="I554" s="7">
        <v>0.02</v>
      </c>
      <c r="J554" s="7">
        <v>1.2</v>
      </c>
      <c r="K554" s="7">
        <v>0</v>
      </c>
      <c r="L554" s="7">
        <v>0</v>
      </c>
      <c r="M554" s="7">
        <v>1.3</v>
      </c>
      <c r="N554" s="7">
        <v>1.2</v>
      </c>
      <c r="O554" s="7">
        <v>2.3</v>
      </c>
      <c r="P554" s="7">
        <v>0.2</v>
      </c>
    </row>
    <row r="555" spans="1:16" ht="15.75" customHeight="1">
      <c r="A555" s="5"/>
      <c r="B555" s="31" t="s">
        <v>80</v>
      </c>
      <c r="C555" s="6">
        <v>80</v>
      </c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</row>
    <row r="556" spans="1:16" ht="15">
      <c r="A556" s="5"/>
      <c r="B556" s="31" t="s">
        <v>123</v>
      </c>
      <c r="C556" s="6">
        <v>8</v>
      </c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</row>
    <row r="557" spans="1:16" ht="15">
      <c r="A557" s="5"/>
      <c r="B557" s="31" t="s">
        <v>122</v>
      </c>
      <c r="C557" s="6">
        <v>11</v>
      </c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</row>
    <row r="558" spans="1:16" ht="15">
      <c r="A558" s="5"/>
      <c r="B558" s="31" t="s">
        <v>131</v>
      </c>
      <c r="C558" s="6">
        <v>2</v>
      </c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</row>
    <row r="559" spans="1:16" ht="15">
      <c r="A559" s="5"/>
      <c r="B559" s="36" t="s">
        <v>71</v>
      </c>
      <c r="C559" s="6">
        <v>28</v>
      </c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</row>
    <row r="560" spans="1:16" ht="15">
      <c r="A560" s="5"/>
      <c r="B560" s="31" t="s">
        <v>86</v>
      </c>
      <c r="C560" s="6">
        <v>2</v>
      </c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</row>
    <row r="561" spans="1:16" ht="15">
      <c r="A561" s="5"/>
      <c r="B561" s="31" t="s">
        <v>102</v>
      </c>
      <c r="C561" s="6">
        <v>1.5</v>
      </c>
      <c r="D561" s="8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1:16" ht="15">
      <c r="A562" s="5"/>
      <c r="B562" s="46" t="s">
        <v>5</v>
      </c>
      <c r="C562" s="46"/>
      <c r="D562" s="50" t="s">
        <v>21</v>
      </c>
      <c r="E562" s="9">
        <v>2.1</v>
      </c>
      <c r="F562" s="9">
        <v>0.2</v>
      </c>
      <c r="G562" s="9">
        <v>15</v>
      </c>
      <c r="H562" s="9">
        <v>80</v>
      </c>
      <c r="I562" s="9">
        <v>0.05</v>
      </c>
      <c r="J562" s="9">
        <v>0</v>
      </c>
      <c r="K562" s="9">
        <v>0</v>
      </c>
      <c r="L562" s="9">
        <v>0.4</v>
      </c>
      <c r="M562" s="9">
        <v>7</v>
      </c>
      <c r="N562" s="9">
        <v>30</v>
      </c>
      <c r="O562" s="9">
        <v>11</v>
      </c>
      <c r="P562" s="9">
        <v>0.7</v>
      </c>
    </row>
    <row r="563" spans="1:16" ht="33" customHeight="1">
      <c r="A563" s="5">
        <v>358</v>
      </c>
      <c r="B563" s="45" t="s">
        <v>178</v>
      </c>
      <c r="C563" s="46"/>
      <c r="D563" s="50" t="s">
        <v>97</v>
      </c>
      <c r="E563" s="9">
        <v>23</v>
      </c>
      <c r="F563" s="9">
        <v>12</v>
      </c>
      <c r="G563" s="9">
        <v>46</v>
      </c>
      <c r="H563" s="9">
        <v>306</v>
      </c>
      <c r="I563" s="7">
        <v>0.1</v>
      </c>
      <c r="J563" s="7">
        <v>0.2</v>
      </c>
      <c r="K563" s="7">
        <v>0</v>
      </c>
      <c r="L563" s="7">
        <v>0</v>
      </c>
      <c r="M563" s="7">
        <v>190</v>
      </c>
      <c r="N563" s="7">
        <v>160</v>
      </c>
      <c r="O563" s="7">
        <v>2.9</v>
      </c>
      <c r="P563" s="7">
        <v>0.5</v>
      </c>
    </row>
    <row r="564" spans="1:16" ht="15">
      <c r="A564" s="5"/>
      <c r="B564" s="31" t="s">
        <v>77</v>
      </c>
      <c r="C564" s="6">
        <v>150</v>
      </c>
      <c r="D564" s="8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1:16" ht="15.75" customHeight="1">
      <c r="A565" s="5"/>
      <c r="B565" s="31" t="s">
        <v>133</v>
      </c>
      <c r="C565" s="6">
        <v>19</v>
      </c>
      <c r="D565" s="8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1:16" ht="14.25" customHeight="1">
      <c r="A566" s="5"/>
      <c r="B566" s="31" t="s">
        <v>86</v>
      </c>
      <c r="C566" s="6">
        <v>4.5</v>
      </c>
      <c r="D566" s="8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1:16" ht="14.25" customHeight="1">
      <c r="A567" s="5"/>
      <c r="B567" s="31" t="s">
        <v>87</v>
      </c>
      <c r="C567" s="6">
        <v>8</v>
      </c>
      <c r="D567" s="8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1:16" ht="15.75" customHeight="1">
      <c r="A568" s="5"/>
      <c r="B568" s="31" t="s">
        <v>131</v>
      </c>
      <c r="C568" s="6">
        <v>4</v>
      </c>
      <c r="D568" s="8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1:16" ht="15.75" customHeight="1">
      <c r="A569" s="5"/>
      <c r="B569" s="31" t="s">
        <v>83</v>
      </c>
      <c r="C569" s="6">
        <v>15</v>
      </c>
      <c r="D569" s="8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1:16" ht="15.75">
      <c r="A570" s="5"/>
      <c r="B570" s="45" t="s">
        <v>167</v>
      </c>
      <c r="C570" s="46"/>
      <c r="D570" s="46" t="s">
        <v>23</v>
      </c>
      <c r="E570" s="8" t="s">
        <v>168</v>
      </c>
      <c r="F570" s="9">
        <v>6.4</v>
      </c>
      <c r="G570" s="9">
        <v>9.4</v>
      </c>
      <c r="H570" s="9">
        <v>116</v>
      </c>
      <c r="I570" s="9">
        <v>0.5</v>
      </c>
      <c r="J570" s="9">
        <v>2.6</v>
      </c>
      <c r="K570" s="9">
        <v>0</v>
      </c>
      <c r="L570" s="9">
        <v>0</v>
      </c>
      <c r="M570" s="9">
        <v>240</v>
      </c>
      <c r="N570" s="9">
        <v>180</v>
      </c>
      <c r="O570" s="9">
        <v>24</v>
      </c>
      <c r="P570" s="9">
        <v>1.3</v>
      </c>
    </row>
    <row r="571" spans="1:16" ht="15">
      <c r="A571" s="5"/>
      <c r="B571" s="10" t="s">
        <v>12</v>
      </c>
      <c r="C571" s="10"/>
      <c r="D571" s="11"/>
      <c r="E571" s="11">
        <f>SUM(E553:E570)</f>
        <v>32.1</v>
      </c>
      <c r="F571" s="11">
        <f aca="true" t="shared" si="19" ref="F571:P571">SUM(F553:F570)</f>
        <v>22.6</v>
      </c>
      <c r="G571" s="11">
        <f t="shared" si="19"/>
        <v>93.4</v>
      </c>
      <c r="H571" s="11">
        <f t="shared" si="19"/>
        <v>713</v>
      </c>
      <c r="I571" s="11">
        <f t="shared" si="19"/>
        <v>0.71</v>
      </c>
      <c r="J571" s="11">
        <f t="shared" si="19"/>
        <v>19</v>
      </c>
      <c r="K571" s="11">
        <f t="shared" si="19"/>
        <v>0</v>
      </c>
      <c r="L571" s="11">
        <f t="shared" si="19"/>
        <v>0.7</v>
      </c>
      <c r="M571" s="11">
        <f t="shared" si="19"/>
        <v>462.3</v>
      </c>
      <c r="N571" s="11">
        <f t="shared" si="19"/>
        <v>388.2</v>
      </c>
      <c r="O571" s="11">
        <f t="shared" si="19"/>
        <v>54.2</v>
      </c>
      <c r="P571" s="11">
        <f t="shared" si="19"/>
        <v>6</v>
      </c>
    </row>
    <row r="572" spans="1:16" ht="15">
      <c r="A572" s="5"/>
      <c r="B572" s="10" t="s">
        <v>253</v>
      </c>
      <c r="C572" s="10"/>
      <c r="D572" s="11"/>
      <c r="E572" s="11">
        <f>(E19+E48+E71+E103+E125+E149+E184+E218+E245+E269+E300+E324+E360+E396+E422+E448+E479+E503+E547+E571)/10</f>
        <v>45.07000000000001</v>
      </c>
      <c r="F572" s="11">
        <f>(F19+F48+F71+F103+F125+F149+F184+F218+F245+F269+F300+F324+F360+F396+F422+F448+F479+F503+F547+F571)/10</f>
        <v>44.33</v>
      </c>
      <c r="G572" s="11">
        <f>(G19+G48+G71+G103+G125+G149+G184+G218+G245+G269+G300+G324+G360+G396+G422+G448+G479+G503+G547+G571)/10</f>
        <v>174.89</v>
      </c>
      <c r="H572" s="11">
        <f>(H19+H48+H71+H103+H125+H149+H184+H218+H245+H269+H300+H324+H360+H396+H422+H448+H479+H503+H547+H571)/10</f>
        <v>1305.3</v>
      </c>
      <c r="I572" s="11"/>
      <c r="J572" s="11"/>
      <c r="K572" s="11"/>
      <c r="L572" s="11"/>
      <c r="M572" s="11"/>
      <c r="N572" s="11"/>
      <c r="O572" s="11"/>
      <c r="P572" s="11"/>
    </row>
    <row r="573" spans="1:16" ht="15" customHeight="1">
      <c r="A573" s="102" t="s">
        <v>54</v>
      </c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</row>
    <row r="574" spans="1:16" ht="27" customHeight="1">
      <c r="A574" s="103" t="s">
        <v>55</v>
      </c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</row>
    <row r="575" spans="1:16" ht="15">
      <c r="A575" s="104" t="s">
        <v>56</v>
      </c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</row>
  </sheetData>
  <sheetProtection/>
  <mergeCells count="224">
    <mergeCell ref="C405:C406"/>
    <mergeCell ref="C522:C523"/>
    <mergeCell ref="I550:L550"/>
    <mergeCell ref="C110:C111"/>
    <mergeCell ref="C165:C166"/>
    <mergeCell ref="A185:D185"/>
    <mergeCell ref="F185:I185"/>
    <mergeCell ref="I165:L165"/>
    <mergeCell ref="A165:A166"/>
    <mergeCell ref="D165:D166"/>
    <mergeCell ref="B522:B523"/>
    <mergeCell ref="D21:D22"/>
    <mergeCell ref="E21:G21"/>
    <mergeCell ref="H21:H22"/>
    <mergeCell ref="A51:D51"/>
    <mergeCell ref="D522:D523"/>
    <mergeCell ref="E522:G522"/>
    <mergeCell ref="H522:H523"/>
    <mergeCell ref="C343:C344"/>
    <mergeCell ref="A343:A344"/>
    <mergeCell ref="I21:L21"/>
    <mergeCell ref="I186:L186"/>
    <mergeCell ref="I54:L54"/>
    <mergeCell ref="E186:G186"/>
    <mergeCell ref="H186:H187"/>
    <mergeCell ref="F126:I126"/>
    <mergeCell ref="M186:P186"/>
    <mergeCell ref="M127:P127"/>
    <mergeCell ref="D127:D128"/>
    <mergeCell ref="E127:G127"/>
    <mergeCell ref="H127:H128"/>
    <mergeCell ref="M522:P522"/>
    <mergeCell ref="M405:P405"/>
    <mergeCell ref="I343:L343"/>
    <mergeCell ref="M283:P283"/>
    <mergeCell ref="A340:D340"/>
    <mergeCell ref="A573:P573"/>
    <mergeCell ref="A574:P574"/>
    <mergeCell ref="A575:P575"/>
    <mergeCell ref="M21:P21"/>
    <mergeCell ref="A20:D20"/>
    <mergeCell ref="F20:I20"/>
    <mergeCell ref="A21:A22"/>
    <mergeCell ref="B21:B22"/>
    <mergeCell ref="C21:C22"/>
    <mergeCell ref="A522:A523"/>
    <mergeCell ref="I522:L522"/>
    <mergeCell ref="I405:L405"/>
    <mergeCell ref="A519:D519"/>
    <mergeCell ref="A520:D520"/>
    <mergeCell ref="A521:D521"/>
    <mergeCell ref="F521:I521"/>
    <mergeCell ref="F480:I480"/>
    <mergeCell ref="A481:A482"/>
    <mergeCell ref="A480:D480"/>
    <mergeCell ref="I462:L462"/>
    <mergeCell ref="M343:P343"/>
    <mergeCell ref="A402:D402"/>
    <mergeCell ref="A403:D403"/>
    <mergeCell ref="A404:D404"/>
    <mergeCell ref="F404:I404"/>
    <mergeCell ref="A405:A406"/>
    <mergeCell ref="B405:B406"/>
    <mergeCell ref="D405:D406"/>
    <mergeCell ref="E405:G405"/>
    <mergeCell ref="H405:H406"/>
    <mergeCell ref="B343:B344"/>
    <mergeCell ref="D343:D344"/>
    <mergeCell ref="E343:G343"/>
    <mergeCell ref="H343:H344"/>
    <mergeCell ref="H362:H363"/>
    <mergeCell ref="A361:D361"/>
    <mergeCell ref="F361:I361"/>
    <mergeCell ref="A362:A363"/>
    <mergeCell ref="B362:B363"/>
    <mergeCell ref="C362:C363"/>
    <mergeCell ref="H5:H6"/>
    <mergeCell ref="I5:L5"/>
    <mergeCell ref="M5:P5"/>
    <mergeCell ref="A2:D2"/>
    <mergeCell ref="A3:D3"/>
    <mergeCell ref="A4:D4"/>
    <mergeCell ref="A5:A6"/>
    <mergeCell ref="B5:B6"/>
    <mergeCell ref="D5:D6"/>
    <mergeCell ref="C5:C6"/>
    <mergeCell ref="A341:D341"/>
    <mergeCell ref="A342:D342"/>
    <mergeCell ref="F342:I342"/>
    <mergeCell ref="H302:H303"/>
    <mergeCell ref="I302:L302"/>
    <mergeCell ref="M302:P302"/>
    <mergeCell ref="A283:A284"/>
    <mergeCell ref="B283:B284"/>
    <mergeCell ref="D283:D284"/>
    <mergeCell ref="E283:G283"/>
    <mergeCell ref="H283:H284"/>
    <mergeCell ref="I283:L283"/>
    <mergeCell ref="C283:C284"/>
    <mergeCell ref="M224:P224"/>
    <mergeCell ref="A280:D280"/>
    <mergeCell ref="A281:D281"/>
    <mergeCell ref="F246:I246"/>
    <mergeCell ref="C247:C248"/>
    <mergeCell ref="D247:D248"/>
    <mergeCell ref="E247:G247"/>
    <mergeCell ref="H247:H248"/>
    <mergeCell ref="H224:H225"/>
    <mergeCell ref="M247:P247"/>
    <mergeCell ref="M110:P110"/>
    <mergeCell ref="A162:D162"/>
    <mergeCell ref="A163:D163"/>
    <mergeCell ref="A164:D164"/>
    <mergeCell ref="F164:I164"/>
    <mergeCell ref="A127:A128"/>
    <mergeCell ref="B127:B128"/>
    <mergeCell ref="C127:C128"/>
    <mergeCell ref="I127:L127"/>
    <mergeCell ref="A126:D126"/>
    <mergeCell ref="F4:I4"/>
    <mergeCell ref="A107:D107"/>
    <mergeCell ref="F109:I109"/>
    <mergeCell ref="A110:A111"/>
    <mergeCell ref="B110:B111"/>
    <mergeCell ref="D110:D111"/>
    <mergeCell ref="E110:G110"/>
    <mergeCell ref="H110:H111"/>
    <mergeCell ref="A109:D109"/>
    <mergeCell ref="E5:G5"/>
    <mergeCell ref="M550:P550"/>
    <mergeCell ref="I110:L110"/>
    <mergeCell ref="A108:D108"/>
    <mergeCell ref="C224:C225"/>
    <mergeCell ref="E165:G165"/>
    <mergeCell ref="H165:H166"/>
    <mergeCell ref="M165:P165"/>
    <mergeCell ref="A221:D221"/>
    <mergeCell ref="A222:D222"/>
    <mergeCell ref="A223:D223"/>
    <mergeCell ref="A549:D549"/>
    <mergeCell ref="F549:I549"/>
    <mergeCell ref="A550:A551"/>
    <mergeCell ref="B550:B551"/>
    <mergeCell ref="C550:C551"/>
    <mergeCell ref="D550:D551"/>
    <mergeCell ref="E550:G550"/>
    <mergeCell ref="H550:H551"/>
    <mergeCell ref="M462:P462"/>
    <mergeCell ref="B481:B482"/>
    <mergeCell ref="C481:C482"/>
    <mergeCell ref="D481:D482"/>
    <mergeCell ref="E481:G481"/>
    <mergeCell ref="H481:H482"/>
    <mergeCell ref="I481:L481"/>
    <mergeCell ref="M481:P481"/>
    <mergeCell ref="C462:C463"/>
    <mergeCell ref="M424:P424"/>
    <mergeCell ref="A459:D459"/>
    <mergeCell ref="A460:D460"/>
    <mergeCell ref="A461:D461"/>
    <mergeCell ref="F461:I461"/>
    <mergeCell ref="A462:A463"/>
    <mergeCell ref="B462:B463"/>
    <mergeCell ref="D462:D463"/>
    <mergeCell ref="E462:G462"/>
    <mergeCell ref="H462:H463"/>
    <mergeCell ref="M362:P362"/>
    <mergeCell ref="A423:D423"/>
    <mergeCell ref="F423:I423"/>
    <mergeCell ref="A424:A425"/>
    <mergeCell ref="B424:B425"/>
    <mergeCell ref="C424:C425"/>
    <mergeCell ref="D424:D425"/>
    <mergeCell ref="E424:G424"/>
    <mergeCell ref="H424:H425"/>
    <mergeCell ref="I424:L424"/>
    <mergeCell ref="D362:D363"/>
    <mergeCell ref="E362:G362"/>
    <mergeCell ref="F223:I223"/>
    <mergeCell ref="A224:A225"/>
    <mergeCell ref="B224:B225"/>
    <mergeCell ref="D224:D225"/>
    <mergeCell ref="I362:L362"/>
    <mergeCell ref="B247:B248"/>
    <mergeCell ref="I247:L247"/>
    <mergeCell ref="I224:L224"/>
    <mergeCell ref="M54:P54"/>
    <mergeCell ref="A72:D72"/>
    <mergeCell ref="F72:I72"/>
    <mergeCell ref="E73:G73"/>
    <mergeCell ref="H73:H74"/>
    <mergeCell ref="I73:L73"/>
    <mergeCell ref="M73:P73"/>
    <mergeCell ref="A54:A55"/>
    <mergeCell ref="B54:B55"/>
    <mergeCell ref="A73:A74"/>
    <mergeCell ref="A52:D52"/>
    <mergeCell ref="A53:D53"/>
    <mergeCell ref="F53:I53"/>
    <mergeCell ref="D54:D55"/>
    <mergeCell ref="E54:G54"/>
    <mergeCell ref="H54:H55"/>
    <mergeCell ref="C54:C55"/>
    <mergeCell ref="B73:B74"/>
    <mergeCell ref="C73:C74"/>
    <mergeCell ref="D73:D74"/>
    <mergeCell ref="A246:D246"/>
    <mergeCell ref="E224:G224"/>
    <mergeCell ref="A186:A187"/>
    <mergeCell ref="B186:B187"/>
    <mergeCell ref="C186:C187"/>
    <mergeCell ref="D186:D187"/>
    <mergeCell ref="B165:B166"/>
    <mergeCell ref="A247:A248"/>
    <mergeCell ref="A282:D282"/>
    <mergeCell ref="A301:D301"/>
    <mergeCell ref="F301:I301"/>
    <mergeCell ref="A302:A303"/>
    <mergeCell ref="B302:B303"/>
    <mergeCell ref="C302:C303"/>
    <mergeCell ref="D302:D303"/>
    <mergeCell ref="E302:G302"/>
    <mergeCell ref="F282:I28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S23" sqref="S23"/>
    </sheetView>
  </sheetViews>
  <sheetFormatPr defaultColWidth="9.140625" defaultRowHeight="15"/>
  <cols>
    <col min="1" max="1" width="11.8515625" style="0" customWidth="1"/>
    <col min="2" max="2" width="5.28125" style="0" customWidth="1"/>
    <col min="3" max="3" width="5.140625" style="0" customWidth="1"/>
    <col min="4" max="4" width="5.28125" style="0" customWidth="1"/>
    <col min="5" max="5" width="5.140625" style="0" customWidth="1"/>
    <col min="6" max="6" width="5.7109375" style="0" customWidth="1"/>
    <col min="7" max="7" width="5.28125" style="0" customWidth="1"/>
    <col min="8" max="8" width="5.7109375" style="0" customWidth="1"/>
    <col min="9" max="9" width="5.28125" style="0" customWidth="1"/>
    <col min="10" max="10" width="6.00390625" style="0" customWidth="1"/>
    <col min="11" max="11" width="5.57421875" style="0" customWidth="1"/>
    <col min="12" max="12" width="11.140625" style="0" customWidth="1"/>
    <col min="13" max="13" width="8.00390625" style="0" customWidth="1"/>
    <col min="14" max="14" width="0.71875" style="0" customWidth="1"/>
    <col min="15" max="15" width="1.28515625" style="0" customWidth="1"/>
    <col min="18" max="18" width="11.8515625" style="0" customWidth="1"/>
    <col min="20" max="20" width="7.421875" style="0" customWidth="1"/>
  </cols>
  <sheetData>
    <row r="1" spans="1:15" ht="15">
      <c r="A1" s="105" t="s">
        <v>103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5">
      <c r="A2" s="105" t="s">
        <v>233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3" ht="15">
      <c r="A3" t="s">
        <v>57</v>
      </c>
      <c r="B3" s="17" t="s">
        <v>58</v>
      </c>
      <c r="C3" s="17" t="s">
        <v>59</v>
      </c>
      <c r="D3" s="17" t="s">
        <v>60</v>
      </c>
      <c r="E3" s="17" t="s">
        <v>61</v>
      </c>
      <c r="F3" s="17" t="s">
        <v>62</v>
      </c>
      <c r="G3" s="17" t="s">
        <v>63</v>
      </c>
      <c r="H3" s="17" t="s">
        <v>64</v>
      </c>
      <c r="I3" s="17" t="s">
        <v>65</v>
      </c>
      <c r="J3" s="17" t="s">
        <v>66</v>
      </c>
      <c r="K3" s="17" t="s">
        <v>67</v>
      </c>
      <c r="L3" s="17" t="s">
        <v>68</v>
      </c>
      <c r="M3" s="59" t="s">
        <v>201</v>
      </c>
    </row>
    <row r="4" spans="1:13" ht="18.75" customHeight="1">
      <c r="A4" s="18" t="s">
        <v>69</v>
      </c>
      <c r="B4" s="19">
        <v>105</v>
      </c>
      <c r="C4" s="19">
        <v>49</v>
      </c>
      <c r="D4" s="19">
        <v>70</v>
      </c>
      <c r="E4" s="19">
        <v>103</v>
      </c>
      <c r="F4" s="19">
        <v>70</v>
      </c>
      <c r="G4" s="19">
        <v>105</v>
      </c>
      <c r="H4" s="19">
        <v>78</v>
      </c>
      <c r="I4" s="19">
        <v>84</v>
      </c>
      <c r="J4" s="19">
        <v>70</v>
      </c>
      <c r="K4" s="19">
        <v>70</v>
      </c>
      <c r="L4" s="61">
        <f aca="true" t="shared" si="0" ref="L4:L30">(B4+C4+D4+E4+F4+G4+H4+I4+J4+K4)/10</f>
        <v>80.4</v>
      </c>
      <c r="M4" s="19" t="s">
        <v>204</v>
      </c>
    </row>
    <row r="5" spans="1:13" ht="18" customHeight="1">
      <c r="A5" t="s">
        <v>70</v>
      </c>
      <c r="B5" s="17">
        <v>60</v>
      </c>
      <c r="C5" s="17">
        <v>30</v>
      </c>
      <c r="D5" s="17">
        <v>60</v>
      </c>
      <c r="E5" s="17">
        <v>30</v>
      </c>
      <c r="F5" s="17">
        <v>60</v>
      </c>
      <c r="G5" s="17">
        <v>60</v>
      </c>
      <c r="H5" s="17">
        <v>30</v>
      </c>
      <c r="I5" s="17">
        <v>30</v>
      </c>
      <c r="J5" s="17">
        <v>60</v>
      </c>
      <c r="K5" s="17"/>
      <c r="L5" s="20">
        <f t="shared" si="0"/>
        <v>42</v>
      </c>
      <c r="M5" s="60" t="s">
        <v>205</v>
      </c>
    </row>
    <row r="6" spans="1:13" ht="18" customHeight="1">
      <c r="A6" t="s">
        <v>71</v>
      </c>
      <c r="B6" s="17"/>
      <c r="C6" s="17">
        <v>59</v>
      </c>
      <c r="D6" s="17">
        <v>74</v>
      </c>
      <c r="E6" s="17">
        <v>59</v>
      </c>
      <c r="F6" s="17">
        <v>74</v>
      </c>
      <c r="G6" s="17"/>
      <c r="H6" s="17">
        <v>50</v>
      </c>
      <c r="I6" s="17">
        <v>80</v>
      </c>
      <c r="J6" s="17"/>
      <c r="K6" s="17">
        <v>28</v>
      </c>
      <c r="L6" s="20">
        <f t="shared" si="0"/>
        <v>42.4</v>
      </c>
      <c r="M6" s="60" t="s">
        <v>206</v>
      </c>
    </row>
    <row r="7" spans="1:13" ht="18" customHeight="1">
      <c r="A7" t="s">
        <v>72</v>
      </c>
      <c r="B7" s="17">
        <v>67</v>
      </c>
      <c r="C7" s="17"/>
      <c r="D7" s="17"/>
      <c r="E7" s="17"/>
      <c r="F7" s="17"/>
      <c r="G7" s="17">
        <v>71</v>
      </c>
      <c r="H7" s="17"/>
      <c r="I7" s="17"/>
      <c r="J7" s="17"/>
      <c r="K7" s="17">
        <v>70</v>
      </c>
      <c r="L7" s="20">
        <f t="shared" si="0"/>
        <v>20.8</v>
      </c>
      <c r="M7" s="22" t="s">
        <v>207</v>
      </c>
    </row>
    <row r="8" spans="1:13" ht="18" customHeight="1">
      <c r="A8" t="s">
        <v>73</v>
      </c>
      <c r="B8" s="17">
        <v>85</v>
      </c>
      <c r="C8" s="17"/>
      <c r="D8" s="17">
        <v>124</v>
      </c>
      <c r="E8" s="17"/>
      <c r="F8" s="17">
        <v>74</v>
      </c>
      <c r="G8" s="17"/>
      <c r="H8" s="17"/>
      <c r="I8" s="17">
        <v>53</v>
      </c>
      <c r="J8" s="17"/>
      <c r="K8" s="17"/>
      <c r="L8" s="20">
        <f t="shared" si="0"/>
        <v>33.6</v>
      </c>
      <c r="M8" s="60" t="s">
        <v>208</v>
      </c>
    </row>
    <row r="9" spans="1:13" ht="18" customHeight="1">
      <c r="A9" t="s">
        <v>74</v>
      </c>
      <c r="B9" s="17"/>
      <c r="C9" s="17">
        <v>20</v>
      </c>
      <c r="D9" s="17"/>
      <c r="E9" s="17"/>
      <c r="F9" s="17"/>
      <c r="G9" s="17">
        <v>20</v>
      </c>
      <c r="H9" s="17"/>
      <c r="I9" s="17"/>
      <c r="J9" s="17">
        <v>50</v>
      </c>
      <c r="K9" s="17"/>
      <c r="L9" s="20">
        <f t="shared" si="0"/>
        <v>9</v>
      </c>
      <c r="M9" s="60" t="s">
        <v>209</v>
      </c>
    </row>
    <row r="10" spans="1:13" ht="19.5" customHeight="1">
      <c r="A10" s="18" t="s">
        <v>75</v>
      </c>
      <c r="B10" s="19">
        <v>210</v>
      </c>
      <c r="C10" s="19">
        <v>231</v>
      </c>
      <c r="D10" s="19"/>
      <c r="E10" s="19">
        <v>251</v>
      </c>
      <c r="F10" s="19">
        <v>60</v>
      </c>
      <c r="G10" s="19">
        <v>30</v>
      </c>
      <c r="H10" s="19"/>
      <c r="I10" s="19">
        <v>21</v>
      </c>
      <c r="J10" s="19">
        <v>455</v>
      </c>
      <c r="K10" s="19">
        <v>223</v>
      </c>
      <c r="L10" s="21">
        <f t="shared" si="0"/>
        <v>148.1</v>
      </c>
      <c r="M10" s="19" t="s">
        <v>210</v>
      </c>
    </row>
    <row r="11" spans="1:13" ht="19.5" customHeight="1">
      <c r="A11" t="s">
        <v>76</v>
      </c>
      <c r="B11" s="17"/>
      <c r="C11" s="17"/>
      <c r="D11" s="17">
        <v>200</v>
      </c>
      <c r="E11" s="17"/>
      <c r="F11" s="17">
        <v>200</v>
      </c>
      <c r="G11" s="17"/>
      <c r="H11" s="17">
        <v>200</v>
      </c>
      <c r="I11" s="25"/>
      <c r="J11" s="17">
        <v>200</v>
      </c>
      <c r="K11" s="17"/>
      <c r="L11" s="20">
        <f t="shared" si="0"/>
        <v>80</v>
      </c>
      <c r="M11" s="60" t="s">
        <v>213</v>
      </c>
    </row>
    <row r="12" spans="1:13" ht="18" customHeight="1">
      <c r="A12" t="s">
        <v>77</v>
      </c>
      <c r="B12" s="17"/>
      <c r="C12" s="17"/>
      <c r="D12" s="17"/>
      <c r="E12" s="17">
        <v>90</v>
      </c>
      <c r="F12" s="17"/>
      <c r="G12" s="17"/>
      <c r="H12" s="17">
        <v>53</v>
      </c>
      <c r="I12" s="17"/>
      <c r="J12" s="17"/>
      <c r="K12" s="17">
        <v>150</v>
      </c>
      <c r="L12" s="20">
        <f t="shared" si="0"/>
        <v>29.3</v>
      </c>
      <c r="M12" s="60" t="s">
        <v>214</v>
      </c>
    </row>
    <row r="13" spans="1:13" ht="18.75" customHeight="1">
      <c r="A13" t="s">
        <v>78</v>
      </c>
      <c r="B13" s="17">
        <v>65</v>
      </c>
      <c r="C13" s="17">
        <v>37</v>
      </c>
      <c r="D13" s="17">
        <v>37</v>
      </c>
      <c r="E13" s="17">
        <v>25.6</v>
      </c>
      <c r="F13" s="17">
        <v>54</v>
      </c>
      <c r="G13" s="17"/>
      <c r="H13" s="17">
        <v>14</v>
      </c>
      <c r="I13" s="17">
        <v>64</v>
      </c>
      <c r="J13" s="17">
        <v>37</v>
      </c>
      <c r="K13" s="17"/>
      <c r="L13" s="20">
        <f t="shared" si="0"/>
        <v>33.36</v>
      </c>
      <c r="M13" s="60" t="s">
        <v>215</v>
      </c>
    </row>
    <row r="14" spans="1:13" ht="18" customHeight="1">
      <c r="A14" t="s">
        <v>79</v>
      </c>
      <c r="B14" s="17"/>
      <c r="C14" s="17"/>
      <c r="D14" s="17">
        <v>8</v>
      </c>
      <c r="E14" s="17"/>
      <c r="F14" s="17">
        <v>45</v>
      </c>
      <c r="G14" s="17"/>
      <c r="H14" s="17">
        <v>8</v>
      </c>
      <c r="I14" s="17"/>
      <c r="J14" s="17">
        <v>35</v>
      </c>
      <c r="K14" s="17"/>
      <c r="L14" s="20">
        <f t="shared" si="0"/>
        <v>9.6</v>
      </c>
      <c r="M14" s="22" t="s">
        <v>216</v>
      </c>
    </row>
    <row r="15" spans="1:13" ht="18.75" customHeight="1">
      <c r="A15" t="s">
        <v>80</v>
      </c>
      <c r="B15" s="17">
        <v>119</v>
      </c>
      <c r="C15" s="17">
        <v>40</v>
      </c>
      <c r="D15" s="17">
        <v>175</v>
      </c>
      <c r="E15" s="17">
        <v>46</v>
      </c>
      <c r="F15" s="17">
        <v>60</v>
      </c>
      <c r="G15" s="17">
        <v>90</v>
      </c>
      <c r="H15" s="17">
        <v>135</v>
      </c>
      <c r="I15" s="17">
        <v>180</v>
      </c>
      <c r="J15" s="17">
        <v>40</v>
      </c>
      <c r="K15" s="17">
        <v>208</v>
      </c>
      <c r="L15" s="20">
        <f t="shared" si="0"/>
        <v>109.3</v>
      </c>
      <c r="M15" s="60" t="s">
        <v>217</v>
      </c>
    </row>
    <row r="16" spans="1:13" ht="19.5" customHeight="1">
      <c r="A16" t="s">
        <v>81</v>
      </c>
      <c r="B16" s="17">
        <v>178</v>
      </c>
      <c r="C16" s="17">
        <v>202</v>
      </c>
      <c r="D16" s="17">
        <v>117</v>
      </c>
      <c r="E16" s="17">
        <v>120</v>
      </c>
      <c r="F16" s="17">
        <v>235</v>
      </c>
      <c r="G16" s="17">
        <v>130</v>
      </c>
      <c r="H16" s="17">
        <v>143</v>
      </c>
      <c r="I16" s="17">
        <v>108</v>
      </c>
      <c r="J16" s="17">
        <v>118.4</v>
      </c>
      <c r="K16" s="17">
        <v>99</v>
      </c>
      <c r="L16" s="20">
        <f t="shared" si="0"/>
        <v>145.04000000000002</v>
      </c>
      <c r="M16" s="60" t="s">
        <v>218</v>
      </c>
    </row>
    <row r="17" spans="1:13" ht="18.75" customHeight="1">
      <c r="A17" t="s">
        <v>82</v>
      </c>
      <c r="B17" s="17">
        <v>200</v>
      </c>
      <c r="C17" s="17"/>
      <c r="D17" s="17">
        <v>200</v>
      </c>
      <c r="E17" s="17"/>
      <c r="F17" s="17">
        <v>200</v>
      </c>
      <c r="G17" s="17">
        <v>200</v>
      </c>
      <c r="H17" s="17"/>
      <c r="I17" s="17">
        <v>200</v>
      </c>
      <c r="J17" s="17"/>
      <c r="K17" s="17"/>
      <c r="L17" s="20">
        <f t="shared" si="0"/>
        <v>100</v>
      </c>
      <c r="M17" s="60" t="s">
        <v>219</v>
      </c>
    </row>
    <row r="18" spans="1:13" ht="18.75" customHeight="1">
      <c r="A18" t="s">
        <v>83</v>
      </c>
      <c r="B18" s="17">
        <v>10</v>
      </c>
      <c r="C18" s="17"/>
      <c r="D18" s="17"/>
      <c r="E18" s="17">
        <v>3.6</v>
      </c>
      <c r="F18" s="17"/>
      <c r="G18" s="17"/>
      <c r="H18" s="17">
        <v>20</v>
      </c>
      <c r="I18" s="17"/>
      <c r="J18" s="17"/>
      <c r="K18" s="17">
        <v>27.5</v>
      </c>
      <c r="L18" s="20">
        <f t="shared" si="0"/>
        <v>6.11</v>
      </c>
      <c r="M18" s="22" t="s">
        <v>220</v>
      </c>
    </row>
    <row r="19" spans="1:13" ht="18.75" customHeight="1">
      <c r="A19" t="s">
        <v>84</v>
      </c>
      <c r="B19" s="17">
        <v>7</v>
      </c>
      <c r="C19" s="17">
        <v>8</v>
      </c>
      <c r="D19" s="17">
        <v>16.4</v>
      </c>
      <c r="E19" s="17">
        <v>19.6</v>
      </c>
      <c r="F19" s="17">
        <v>26</v>
      </c>
      <c r="G19" s="17">
        <v>19</v>
      </c>
      <c r="H19" s="17">
        <v>14.4</v>
      </c>
      <c r="I19" s="17">
        <v>12</v>
      </c>
      <c r="J19" s="17">
        <v>17</v>
      </c>
      <c r="K19" s="17">
        <v>11</v>
      </c>
      <c r="L19" s="20">
        <f t="shared" si="0"/>
        <v>15.040000000000001</v>
      </c>
      <c r="M19" s="60" t="s">
        <v>223</v>
      </c>
    </row>
    <row r="20" spans="1:13" ht="18.75" customHeight="1">
      <c r="A20" t="s">
        <v>85</v>
      </c>
      <c r="B20" s="17">
        <v>14</v>
      </c>
      <c r="C20" s="17">
        <v>11</v>
      </c>
      <c r="D20" s="17"/>
      <c r="E20" s="17">
        <v>5</v>
      </c>
      <c r="F20" s="17">
        <v>15</v>
      </c>
      <c r="G20" s="17"/>
      <c r="H20" s="17">
        <v>5</v>
      </c>
      <c r="I20" s="17">
        <v>16.4</v>
      </c>
      <c r="J20" s="17"/>
      <c r="K20" s="17">
        <v>12.4</v>
      </c>
      <c r="L20" s="20">
        <f t="shared" si="0"/>
        <v>7.880000000000001</v>
      </c>
      <c r="M20" s="60" t="s">
        <v>224</v>
      </c>
    </row>
    <row r="21" spans="1:13" ht="18.75" customHeight="1">
      <c r="A21" t="s">
        <v>86</v>
      </c>
      <c r="B21" s="17"/>
      <c r="C21" s="17">
        <v>40</v>
      </c>
      <c r="D21" s="17"/>
      <c r="E21" s="17">
        <v>46</v>
      </c>
      <c r="F21" s="17"/>
      <c r="G21" s="17">
        <v>84</v>
      </c>
      <c r="H21" s="17">
        <v>19.5</v>
      </c>
      <c r="I21" s="17"/>
      <c r="J21" s="17">
        <v>20</v>
      </c>
      <c r="K21" s="17">
        <v>6.5</v>
      </c>
      <c r="L21" s="20">
        <f t="shared" si="0"/>
        <v>21.6</v>
      </c>
      <c r="M21" s="22" t="s">
        <v>225</v>
      </c>
    </row>
    <row r="22" spans="1:13" ht="18" customHeight="1">
      <c r="A22" t="s">
        <v>87</v>
      </c>
      <c r="B22" s="17">
        <v>15</v>
      </c>
      <c r="C22" s="17">
        <v>37</v>
      </c>
      <c r="D22" s="17"/>
      <c r="E22" s="17">
        <v>49.6</v>
      </c>
      <c r="F22" s="17"/>
      <c r="G22" s="17">
        <v>15</v>
      </c>
      <c r="H22" s="17">
        <v>20</v>
      </c>
      <c r="I22" s="17">
        <v>15</v>
      </c>
      <c r="J22" s="17">
        <v>22</v>
      </c>
      <c r="K22" s="17">
        <v>28</v>
      </c>
      <c r="L22" s="20">
        <f t="shared" si="0"/>
        <v>20.16</v>
      </c>
      <c r="M22" s="22" t="s">
        <v>225</v>
      </c>
    </row>
    <row r="23" spans="1:13" ht="16.5" customHeight="1">
      <c r="A23" t="s">
        <v>88</v>
      </c>
      <c r="B23" s="17"/>
      <c r="C23" s="17">
        <v>1</v>
      </c>
      <c r="D23" s="17"/>
      <c r="E23" s="17"/>
      <c r="F23" s="17"/>
      <c r="G23" s="17"/>
      <c r="H23" s="17">
        <v>1</v>
      </c>
      <c r="I23" s="17"/>
      <c r="J23" s="17"/>
      <c r="K23" s="17"/>
      <c r="L23" s="20">
        <f t="shared" si="0"/>
        <v>0.2</v>
      </c>
      <c r="M23" s="60" t="s">
        <v>226</v>
      </c>
    </row>
    <row r="24" spans="1:13" ht="17.25" customHeight="1">
      <c r="A24" t="s">
        <v>89</v>
      </c>
      <c r="B24" s="17"/>
      <c r="C24" s="17"/>
      <c r="D24" s="17"/>
      <c r="E24" s="17">
        <v>4</v>
      </c>
      <c r="F24" s="17"/>
      <c r="G24" s="17"/>
      <c r="H24" s="17"/>
      <c r="I24" s="17"/>
      <c r="J24" s="17">
        <v>4</v>
      </c>
      <c r="K24" s="17"/>
      <c r="L24" s="20">
        <f t="shared" si="0"/>
        <v>0.8</v>
      </c>
      <c r="M24" s="60" t="s">
        <v>227</v>
      </c>
    </row>
    <row r="25" spans="1:13" ht="18" customHeight="1">
      <c r="A25" t="s">
        <v>90</v>
      </c>
      <c r="B25" s="17">
        <v>2.5</v>
      </c>
      <c r="C25" s="17"/>
      <c r="D25" s="17"/>
      <c r="E25" s="17"/>
      <c r="F25" s="17">
        <v>5</v>
      </c>
      <c r="G25" s="17"/>
      <c r="H25" s="17">
        <v>24</v>
      </c>
      <c r="I25" s="17"/>
      <c r="J25" s="17">
        <v>20</v>
      </c>
      <c r="K25" s="17"/>
      <c r="L25" s="20">
        <f t="shared" si="0"/>
        <v>5.15</v>
      </c>
      <c r="M25" s="22" t="s">
        <v>220</v>
      </c>
    </row>
    <row r="26" spans="1:13" ht="17.25" customHeight="1">
      <c r="A26" t="s">
        <v>91</v>
      </c>
      <c r="B26" s="17"/>
      <c r="C26" s="17"/>
      <c r="D26" s="17">
        <v>30</v>
      </c>
      <c r="E26" s="17"/>
      <c r="F26" s="17"/>
      <c r="G26" s="17"/>
      <c r="H26" s="17"/>
      <c r="I26" s="17">
        <v>30</v>
      </c>
      <c r="J26" s="17"/>
      <c r="K26" s="17"/>
      <c r="L26" s="20">
        <f t="shared" si="0"/>
        <v>6</v>
      </c>
      <c r="M26" s="22" t="s">
        <v>228</v>
      </c>
    </row>
    <row r="27" spans="1:13" ht="15">
      <c r="A27" t="s">
        <v>92</v>
      </c>
      <c r="B27" s="17">
        <v>3</v>
      </c>
      <c r="C27" s="17">
        <v>2</v>
      </c>
      <c r="D27" s="17">
        <v>2.4</v>
      </c>
      <c r="E27" s="17">
        <v>1</v>
      </c>
      <c r="F27" s="17">
        <v>5</v>
      </c>
      <c r="G27" s="17">
        <v>19</v>
      </c>
      <c r="H27" s="17">
        <v>40.3</v>
      </c>
      <c r="I27" s="17">
        <v>3</v>
      </c>
      <c r="J27" s="17"/>
      <c r="K27" s="17">
        <v>22.7</v>
      </c>
      <c r="L27" s="20">
        <f t="shared" si="0"/>
        <v>9.84</v>
      </c>
      <c r="M27" s="22" t="s">
        <v>229</v>
      </c>
    </row>
    <row r="28" spans="1:13" ht="18" customHeight="1">
      <c r="A28" t="s">
        <v>93</v>
      </c>
      <c r="B28" s="17"/>
      <c r="C28" s="17">
        <v>157</v>
      </c>
      <c r="D28" s="17"/>
      <c r="E28" s="17">
        <v>210</v>
      </c>
      <c r="F28" s="17"/>
      <c r="G28" s="17">
        <v>150</v>
      </c>
      <c r="H28" s="17">
        <v>157</v>
      </c>
      <c r="I28" s="17"/>
      <c r="J28" s="17">
        <v>150</v>
      </c>
      <c r="K28" s="17">
        <v>210</v>
      </c>
      <c r="L28" s="20">
        <f t="shared" si="0"/>
        <v>103.4</v>
      </c>
      <c r="M28" s="22" t="s">
        <v>230</v>
      </c>
    </row>
    <row r="29" spans="1:13" ht="18" customHeight="1">
      <c r="A29" s="18" t="s">
        <v>94</v>
      </c>
      <c r="B29" s="24"/>
      <c r="C29" s="24">
        <v>25</v>
      </c>
      <c r="D29" s="24"/>
      <c r="E29" s="24">
        <v>12</v>
      </c>
      <c r="F29" s="24"/>
      <c r="G29" s="24">
        <v>25</v>
      </c>
      <c r="H29" s="19"/>
      <c r="I29" s="24">
        <v>25</v>
      </c>
      <c r="J29" s="24"/>
      <c r="K29" s="24"/>
      <c r="L29" s="20">
        <f t="shared" si="0"/>
        <v>8.7</v>
      </c>
      <c r="M29" s="22" t="s">
        <v>231</v>
      </c>
    </row>
    <row r="30" spans="1:13" ht="18" customHeight="1">
      <c r="A30" s="18" t="s">
        <v>102</v>
      </c>
      <c r="B30" s="19">
        <v>3</v>
      </c>
      <c r="C30" s="19">
        <v>3</v>
      </c>
      <c r="D30" s="19">
        <v>3</v>
      </c>
      <c r="E30" s="19">
        <v>3</v>
      </c>
      <c r="F30" s="19">
        <v>3.5</v>
      </c>
      <c r="G30" s="19">
        <v>2.5</v>
      </c>
      <c r="H30" s="19">
        <v>2.5</v>
      </c>
      <c r="I30" s="19">
        <v>3</v>
      </c>
      <c r="J30" s="19">
        <v>3.5</v>
      </c>
      <c r="K30" s="19">
        <v>3</v>
      </c>
      <c r="L30" s="20">
        <f t="shared" si="0"/>
        <v>3</v>
      </c>
      <c r="M30" s="22" t="s">
        <v>232</v>
      </c>
    </row>
    <row r="32" spans="1:15" ht="1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</sheetData>
  <sheetProtection/>
  <mergeCells count="3">
    <mergeCell ref="A1:O1"/>
    <mergeCell ref="A2:O2"/>
    <mergeCell ref="A32:O3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G28" sqref="G28"/>
    </sheetView>
  </sheetViews>
  <sheetFormatPr defaultColWidth="9.140625" defaultRowHeight="15"/>
  <cols>
    <col min="2" max="2" width="23.7109375" style="0" customWidth="1"/>
    <col min="5" max="5" width="10.140625" style="0" customWidth="1"/>
  </cols>
  <sheetData>
    <row r="2" spans="1:8" ht="15.75">
      <c r="A2" s="107" t="s">
        <v>248</v>
      </c>
      <c r="B2" s="107"/>
      <c r="C2" s="107"/>
      <c r="D2" s="107"/>
      <c r="E2" s="107"/>
      <c r="F2" s="107"/>
      <c r="G2" s="107"/>
      <c r="H2" s="107"/>
    </row>
    <row r="3" spans="1:8" ht="15.75">
      <c r="A3" s="62"/>
      <c r="B3" s="62"/>
      <c r="C3" s="108" t="s">
        <v>249</v>
      </c>
      <c r="D3" s="108"/>
      <c r="E3" s="108"/>
      <c r="F3" s="108"/>
      <c r="G3" s="62"/>
      <c r="H3" s="62"/>
    </row>
    <row r="4" spans="1:8" ht="15.75">
      <c r="A4" s="62"/>
      <c r="B4" s="62"/>
      <c r="C4" s="107" t="s">
        <v>234</v>
      </c>
      <c r="D4" s="107"/>
      <c r="E4" s="107"/>
      <c r="F4" s="107"/>
      <c r="G4" s="62"/>
      <c r="H4" s="62"/>
    </row>
    <row r="5" spans="1:8" ht="15.75">
      <c r="A5" s="63"/>
      <c r="B5" s="63"/>
      <c r="C5" s="63"/>
      <c r="D5" s="63"/>
      <c r="E5" s="63"/>
      <c r="F5" s="63"/>
      <c r="G5" s="63"/>
      <c r="H5" s="63"/>
    </row>
    <row r="6" spans="1:8" ht="15.75">
      <c r="A6" s="64" t="s">
        <v>235</v>
      </c>
      <c r="B6" s="65" t="s">
        <v>236</v>
      </c>
      <c r="C6" s="66" t="s">
        <v>237</v>
      </c>
      <c r="D6" s="66" t="s">
        <v>238</v>
      </c>
      <c r="E6" s="66"/>
      <c r="F6" s="66" t="s">
        <v>239</v>
      </c>
      <c r="G6" s="66"/>
      <c r="H6" s="66"/>
    </row>
    <row r="7" spans="1:8" ht="15.75">
      <c r="A7" s="67">
        <v>1</v>
      </c>
      <c r="B7" s="68">
        <v>1</v>
      </c>
      <c r="C7" s="68">
        <v>566</v>
      </c>
      <c r="D7" s="68">
        <v>717</v>
      </c>
      <c r="E7" s="69"/>
      <c r="F7" s="68">
        <f>C7+D7</f>
        <v>1283</v>
      </c>
      <c r="G7" s="69"/>
      <c r="H7" s="69"/>
    </row>
    <row r="8" spans="1:8" ht="15.75">
      <c r="A8" s="67">
        <v>2</v>
      </c>
      <c r="B8" s="68">
        <v>2</v>
      </c>
      <c r="C8" s="68">
        <v>572</v>
      </c>
      <c r="D8" s="68">
        <v>730</v>
      </c>
      <c r="E8" s="69"/>
      <c r="F8" s="68">
        <f aca="true" t="shared" si="0" ref="F8:F16">C8+D8</f>
        <v>1302</v>
      </c>
      <c r="G8" s="69"/>
      <c r="H8" s="69"/>
    </row>
    <row r="9" spans="1:8" ht="15.75">
      <c r="A9" s="67">
        <v>3</v>
      </c>
      <c r="B9" s="68">
        <v>3</v>
      </c>
      <c r="C9" s="68">
        <v>581</v>
      </c>
      <c r="D9" s="68">
        <v>742</v>
      </c>
      <c r="E9" s="69"/>
      <c r="F9" s="68">
        <f t="shared" si="0"/>
        <v>1323</v>
      </c>
      <c r="G9" s="69"/>
      <c r="H9" s="69"/>
    </row>
    <row r="10" spans="1:8" ht="15.75">
      <c r="A10" s="67">
        <v>4</v>
      </c>
      <c r="B10" s="68">
        <v>4</v>
      </c>
      <c r="C10" s="68">
        <v>586</v>
      </c>
      <c r="D10" s="68">
        <v>731</v>
      </c>
      <c r="E10" s="69"/>
      <c r="F10" s="68">
        <f t="shared" si="0"/>
        <v>1317</v>
      </c>
      <c r="G10" s="69"/>
      <c r="H10" s="69"/>
    </row>
    <row r="11" spans="1:8" ht="15.75">
      <c r="A11" s="67">
        <v>5</v>
      </c>
      <c r="B11" s="68">
        <v>5</v>
      </c>
      <c r="C11" s="68">
        <v>569</v>
      </c>
      <c r="D11" s="68">
        <v>732</v>
      </c>
      <c r="E11" s="69"/>
      <c r="F11" s="68">
        <f t="shared" si="0"/>
        <v>1301</v>
      </c>
      <c r="G11" s="69"/>
      <c r="H11" s="69"/>
    </row>
    <row r="12" spans="1:8" ht="15.75">
      <c r="A12" s="67">
        <v>6</v>
      </c>
      <c r="B12" s="68">
        <v>6</v>
      </c>
      <c r="C12" s="68">
        <v>572</v>
      </c>
      <c r="D12" s="68">
        <v>723</v>
      </c>
      <c r="E12" s="69"/>
      <c r="F12" s="68">
        <f t="shared" si="0"/>
        <v>1295</v>
      </c>
      <c r="G12" s="69"/>
      <c r="H12" s="69"/>
    </row>
    <row r="13" spans="1:8" ht="15.75">
      <c r="A13" s="67">
        <v>7</v>
      </c>
      <c r="B13" s="68">
        <v>7</v>
      </c>
      <c r="C13" s="68">
        <v>588</v>
      </c>
      <c r="D13" s="68">
        <v>738</v>
      </c>
      <c r="E13" s="69"/>
      <c r="F13" s="68">
        <f t="shared" si="0"/>
        <v>1326</v>
      </c>
      <c r="G13" s="69"/>
      <c r="H13" s="69"/>
    </row>
    <row r="14" spans="1:8" ht="15.75">
      <c r="A14" s="67">
        <v>8</v>
      </c>
      <c r="B14" s="68">
        <v>8</v>
      </c>
      <c r="C14" s="68">
        <v>584</v>
      </c>
      <c r="D14" s="68">
        <v>708</v>
      </c>
      <c r="E14" s="69"/>
      <c r="F14" s="68">
        <f t="shared" si="0"/>
        <v>1292</v>
      </c>
      <c r="G14" s="69"/>
      <c r="H14" s="69"/>
    </row>
    <row r="15" spans="1:8" ht="15.75">
      <c r="A15" s="67">
        <v>9</v>
      </c>
      <c r="B15" s="68">
        <v>9</v>
      </c>
      <c r="C15" s="68">
        <v>572</v>
      </c>
      <c r="D15" s="68">
        <v>741</v>
      </c>
      <c r="E15" s="69"/>
      <c r="F15" s="68">
        <f t="shared" si="0"/>
        <v>1313</v>
      </c>
      <c r="G15" s="69"/>
      <c r="H15" s="69"/>
    </row>
    <row r="16" spans="1:8" ht="15.75">
      <c r="A16" s="67">
        <v>10</v>
      </c>
      <c r="B16" s="68">
        <v>10</v>
      </c>
      <c r="C16" s="68">
        <v>588</v>
      </c>
      <c r="D16" s="68">
        <v>713</v>
      </c>
      <c r="E16" s="69"/>
      <c r="F16" s="68">
        <f t="shared" si="0"/>
        <v>1301</v>
      </c>
      <c r="G16" s="69"/>
      <c r="H16" s="69"/>
    </row>
    <row r="17" spans="1:8" ht="15.75">
      <c r="A17" s="70"/>
      <c r="B17" s="69" t="s">
        <v>240</v>
      </c>
      <c r="C17" s="68">
        <f>C7+C8+C9+C10+C11+C12+C13+C14+C15+C16</f>
        <v>5778</v>
      </c>
      <c r="D17" s="68">
        <f>D7+D8+D9+D10+D11+D12+D13+D14+D15+D16</f>
        <v>7275</v>
      </c>
      <c r="E17" s="68"/>
      <c r="F17" s="68">
        <f>F7+F8+F9+F10+F11+F12+F13+F14+F15+F16</f>
        <v>13053</v>
      </c>
      <c r="G17" s="69"/>
      <c r="H17" s="71"/>
    </row>
    <row r="18" spans="1:8" ht="15.75">
      <c r="A18" s="72"/>
      <c r="B18" s="73" t="s">
        <v>241</v>
      </c>
      <c r="C18" s="69">
        <f>C17/10</f>
        <v>577.8</v>
      </c>
      <c r="D18" s="69">
        <f>D17/10</f>
        <v>727.5</v>
      </c>
      <c r="E18" s="69"/>
      <c r="F18" s="68">
        <f>F17/10</f>
        <v>1305.3</v>
      </c>
      <c r="G18" s="74"/>
      <c r="H18" s="75"/>
    </row>
    <row r="19" ht="15.75" thickBot="1"/>
    <row r="20" spans="2:5" ht="15.75" thickBot="1">
      <c r="B20" s="109" t="s">
        <v>242</v>
      </c>
      <c r="C20" s="76" t="s">
        <v>243</v>
      </c>
      <c r="D20" s="76" t="s">
        <v>244</v>
      </c>
      <c r="E20" s="77" t="s">
        <v>120</v>
      </c>
    </row>
    <row r="21" spans="2:5" ht="15.75" thickBot="1">
      <c r="B21" s="109"/>
      <c r="C21" s="78" t="s">
        <v>250</v>
      </c>
      <c r="D21" s="78" t="s">
        <v>251</v>
      </c>
      <c r="E21" s="79" t="s">
        <v>252</v>
      </c>
    </row>
    <row r="22" spans="2:5" ht="15.75" thickBot="1">
      <c r="B22" s="109"/>
      <c r="C22" s="78" t="s">
        <v>245</v>
      </c>
      <c r="D22" s="78" t="s">
        <v>246</v>
      </c>
      <c r="E22" s="79"/>
    </row>
    <row r="23" spans="1:7" ht="15.75" thickBot="1">
      <c r="A23" s="110" t="s">
        <v>247</v>
      </c>
      <c r="B23" s="111"/>
      <c r="C23" s="81" t="s">
        <v>254</v>
      </c>
      <c r="D23" s="81" t="s">
        <v>255</v>
      </c>
      <c r="E23" s="83">
        <v>1305.3</v>
      </c>
      <c r="G23" s="82"/>
    </row>
  </sheetData>
  <sheetProtection/>
  <mergeCells count="5">
    <mergeCell ref="A2:H2"/>
    <mergeCell ref="C3:F3"/>
    <mergeCell ref="C4:F4"/>
    <mergeCell ref="B20:B22"/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колобок а</dc:creator>
  <cp:keywords/>
  <dc:description/>
  <cp:lastModifiedBy>Секретарь</cp:lastModifiedBy>
  <cp:lastPrinted>2020-11-05T07:40:20Z</cp:lastPrinted>
  <dcterms:created xsi:type="dcterms:W3CDTF">2016-06-15T20:10:11Z</dcterms:created>
  <dcterms:modified xsi:type="dcterms:W3CDTF">2020-11-05T07:41:28Z</dcterms:modified>
  <cp:category/>
  <cp:version/>
  <cp:contentType/>
  <cp:contentStatus/>
</cp:coreProperties>
</file>